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RESOLUCION" sheetId="1" r:id="rId1"/>
  </sheets>
  <definedNames>
    <definedName name="_xlnm._FilterDatabase" localSheetId="0" hidden="1">RESOLUCION!$A$1:$A$1567</definedName>
    <definedName name="_xlnm.Print_Area" localSheetId="0">RESOLUCION!$A$2:$C$761</definedName>
    <definedName name="chinandega">#REF!</definedName>
    <definedName name="esteli">#REF!</definedName>
    <definedName name="leon">#REF!</definedName>
    <definedName name="managua">#REF!</definedName>
    <definedName name="_xlnm.Print_Titles" localSheetId="0">RESOLUCION!$2:$11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61" i="1" l="1"/>
  <c r="J765" i="1"/>
  <c r="J223" i="1"/>
  <c r="F205" i="1"/>
  <c r="G205" i="1"/>
  <c r="H205" i="1"/>
  <c r="J163" i="1"/>
  <c r="F124" i="1"/>
  <c r="G124" i="1"/>
  <c r="H124" i="1"/>
  <c r="J50" i="1"/>
  <c r="D18" i="1"/>
  <c r="E18" i="1"/>
  <c r="F18" i="1"/>
  <c r="G18" i="1"/>
  <c r="H18" i="1"/>
  <c r="J736" i="1"/>
  <c r="J711" i="1"/>
  <c r="J673" i="1"/>
  <c r="J647" i="1"/>
  <c r="J594" i="1"/>
  <c r="J533" i="1"/>
  <c r="J469" i="1"/>
  <c r="J427" i="1"/>
  <c r="J386" i="1"/>
  <c r="J310" i="1"/>
  <c r="J288" i="1"/>
  <c r="F28" i="1"/>
  <c r="H28" i="1"/>
  <c r="F222" i="1"/>
  <c r="G222" i="1"/>
  <c r="H222" i="1"/>
  <c r="F221" i="1"/>
  <c r="G221" i="1"/>
  <c r="H221" i="1"/>
  <c r="F585" i="1"/>
  <c r="G585" i="1"/>
  <c r="H585" i="1"/>
  <c r="F286" i="1"/>
  <c r="G286" i="1"/>
  <c r="H286" i="1"/>
  <c r="H665" i="1"/>
  <c r="G665" i="1"/>
  <c r="F665" i="1"/>
  <c r="E665" i="1"/>
  <c r="D665" i="1"/>
  <c r="H664" i="1"/>
  <c r="G664" i="1"/>
  <c r="F664" i="1"/>
  <c r="E664" i="1"/>
  <c r="D664" i="1"/>
  <c r="H663" i="1"/>
  <c r="G663" i="1"/>
  <c r="F663" i="1"/>
  <c r="E663" i="1"/>
  <c r="D663" i="1"/>
  <c r="H662" i="1"/>
  <c r="G662" i="1"/>
  <c r="F662" i="1"/>
  <c r="E662" i="1"/>
  <c r="D662" i="1"/>
  <c r="H661" i="1"/>
  <c r="G661" i="1"/>
  <c r="F661" i="1"/>
  <c r="E661" i="1"/>
  <c r="D661" i="1"/>
  <c r="H660" i="1"/>
  <c r="G660" i="1"/>
  <c r="F660" i="1"/>
  <c r="E660" i="1"/>
  <c r="D660" i="1"/>
  <c r="H659" i="1"/>
  <c r="G659" i="1"/>
  <c r="F659" i="1"/>
  <c r="E659" i="1"/>
  <c r="D659" i="1"/>
  <c r="H658" i="1"/>
  <c r="G658" i="1"/>
  <c r="F658" i="1"/>
  <c r="E658" i="1"/>
  <c r="D658" i="1"/>
  <c r="H657" i="1"/>
  <c r="G657" i="1"/>
  <c r="F657" i="1"/>
  <c r="E657" i="1"/>
  <c r="D657" i="1"/>
  <c r="H656" i="1"/>
  <c r="G656" i="1"/>
  <c r="F656" i="1"/>
  <c r="E656" i="1"/>
  <c r="D656" i="1"/>
  <c r="H655" i="1"/>
  <c r="G655" i="1"/>
  <c r="F655" i="1"/>
  <c r="E655" i="1"/>
  <c r="D655" i="1"/>
  <c r="H654" i="1"/>
  <c r="G654" i="1"/>
  <c r="F654" i="1"/>
  <c r="E654" i="1"/>
  <c r="D654" i="1"/>
  <c r="H653" i="1"/>
  <c r="G653" i="1"/>
  <c r="F653" i="1"/>
  <c r="E653" i="1"/>
  <c r="D653" i="1"/>
  <c r="H652" i="1"/>
  <c r="G652" i="1"/>
  <c r="F652" i="1"/>
  <c r="E652" i="1"/>
  <c r="D652" i="1"/>
  <c r="H651" i="1"/>
  <c r="G651" i="1"/>
  <c r="F651" i="1"/>
  <c r="E651" i="1"/>
  <c r="D651" i="1"/>
  <c r="H650" i="1"/>
  <c r="G650" i="1"/>
  <c r="F650" i="1"/>
  <c r="E650" i="1"/>
  <c r="D650" i="1"/>
  <c r="H649" i="1"/>
  <c r="G649" i="1"/>
  <c r="F649" i="1"/>
  <c r="E649" i="1"/>
  <c r="D649" i="1"/>
  <c r="H648" i="1"/>
  <c r="G648" i="1"/>
  <c r="F648" i="1"/>
  <c r="E648" i="1"/>
  <c r="D648" i="1"/>
  <c r="H646" i="1"/>
  <c r="G646" i="1"/>
  <c r="F646" i="1"/>
  <c r="E646" i="1"/>
  <c r="D646" i="1"/>
  <c r="H645" i="1"/>
  <c r="G645" i="1"/>
  <c r="F645" i="1"/>
  <c r="E645" i="1"/>
  <c r="D645" i="1"/>
  <c r="H644" i="1"/>
  <c r="G644" i="1"/>
  <c r="F644" i="1"/>
  <c r="E644" i="1"/>
  <c r="D644" i="1"/>
  <c r="H643" i="1"/>
  <c r="G643" i="1"/>
  <c r="F643" i="1"/>
  <c r="E643" i="1"/>
  <c r="D643" i="1"/>
  <c r="H642" i="1"/>
  <c r="G642" i="1"/>
  <c r="F642" i="1"/>
  <c r="E642" i="1"/>
  <c r="D642" i="1"/>
  <c r="H641" i="1"/>
  <c r="G641" i="1"/>
  <c r="F641" i="1"/>
  <c r="E641" i="1"/>
  <c r="D641" i="1"/>
  <c r="H640" i="1"/>
  <c r="G640" i="1"/>
  <c r="F640" i="1"/>
  <c r="H639" i="1"/>
  <c r="G639" i="1"/>
  <c r="F639" i="1"/>
  <c r="H638" i="1"/>
  <c r="G638" i="1"/>
  <c r="F638" i="1"/>
  <c r="E638" i="1"/>
  <c r="D638" i="1"/>
  <c r="H637" i="1"/>
  <c r="G637" i="1"/>
  <c r="F637" i="1"/>
  <c r="E637" i="1"/>
  <c r="D637" i="1"/>
  <c r="H636" i="1"/>
  <c r="G636" i="1"/>
  <c r="F636" i="1"/>
  <c r="E636" i="1"/>
  <c r="D636" i="1"/>
  <c r="H635" i="1"/>
  <c r="G635" i="1"/>
  <c r="F635" i="1"/>
  <c r="H634" i="1"/>
  <c r="G634" i="1"/>
  <c r="F634" i="1"/>
  <c r="H633" i="1"/>
  <c r="G633" i="1"/>
  <c r="F633" i="1"/>
  <c r="H632" i="1"/>
  <c r="G632" i="1"/>
  <c r="F632" i="1"/>
  <c r="E632" i="1"/>
  <c r="D632" i="1"/>
  <c r="H631" i="1"/>
  <c r="G631" i="1"/>
  <c r="F631" i="1"/>
  <c r="E631" i="1"/>
  <c r="D631" i="1"/>
  <c r="H630" i="1"/>
  <c r="G630" i="1"/>
  <c r="F630" i="1"/>
  <c r="E630" i="1"/>
  <c r="D630" i="1"/>
  <c r="H629" i="1"/>
  <c r="G629" i="1"/>
  <c r="F629" i="1"/>
  <c r="E629" i="1"/>
  <c r="D629" i="1"/>
  <c r="H628" i="1"/>
  <c r="G628" i="1"/>
  <c r="F628" i="1"/>
  <c r="E628" i="1"/>
  <c r="D628" i="1"/>
  <c r="H627" i="1"/>
  <c r="G627" i="1"/>
  <c r="F627" i="1"/>
  <c r="E627" i="1"/>
  <c r="D627" i="1"/>
  <c r="H626" i="1"/>
  <c r="G626" i="1"/>
  <c r="F626" i="1"/>
  <c r="E626" i="1"/>
  <c r="D626" i="1"/>
  <c r="H625" i="1"/>
  <c r="G625" i="1"/>
  <c r="F625" i="1"/>
  <c r="E625" i="1"/>
  <c r="D625" i="1"/>
  <c r="H624" i="1"/>
  <c r="G624" i="1"/>
  <c r="F624" i="1"/>
  <c r="E624" i="1"/>
  <c r="D624" i="1"/>
  <c r="H623" i="1"/>
  <c r="G623" i="1"/>
  <c r="F623" i="1"/>
  <c r="E623" i="1"/>
  <c r="D623" i="1"/>
  <c r="H622" i="1"/>
  <c r="G622" i="1"/>
  <c r="F622" i="1"/>
  <c r="E622" i="1"/>
  <c r="D622" i="1"/>
  <c r="H621" i="1"/>
  <c r="G621" i="1"/>
  <c r="F621" i="1"/>
  <c r="E621" i="1"/>
  <c r="D621" i="1"/>
  <c r="H620" i="1"/>
  <c r="G620" i="1"/>
  <c r="F620" i="1"/>
  <c r="E620" i="1"/>
  <c r="D620" i="1"/>
  <c r="H619" i="1"/>
  <c r="G619" i="1"/>
  <c r="F619" i="1"/>
  <c r="E619" i="1"/>
  <c r="D619" i="1"/>
  <c r="H618" i="1"/>
  <c r="G618" i="1"/>
  <c r="F618" i="1"/>
  <c r="E618" i="1"/>
  <c r="D618" i="1"/>
  <c r="H617" i="1"/>
  <c r="G617" i="1"/>
  <c r="F617" i="1"/>
  <c r="E617" i="1"/>
  <c r="D617" i="1"/>
  <c r="H616" i="1"/>
  <c r="G616" i="1"/>
  <c r="F616" i="1"/>
  <c r="E616" i="1"/>
  <c r="D616" i="1"/>
  <c r="H615" i="1"/>
  <c r="G615" i="1"/>
  <c r="F615" i="1"/>
  <c r="E615" i="1"/>
  <c r="D615" i="1"/>
  <c r="H614" i="1"/>
  <c r="G614" i="1"/>
  <c r="F614" i="1"/>
  <c r="E614" i="1"/>
  <c r="D614" i="1"/>
  <c r="H613" i="1"/>
  <c r="G613" i="1"/>
  <c r="F613" i="1"/>
  <c r="E613" i="1"/>
  <c r="D613" i="1"/>
  <c r="H612" i="1"/>
  <c r="G612" i="1"/>
  <c r="F612" i="1"/>
  <c r="E612" i="1"/>
  <c r="D612" i="1"/>
  <c r="H611" i="1"/>
  <c r="G611" i="1"/>
  <c r="F611" i="1"/>
  <c r="E611" i="1"/>
  <c r="D611" i="1"/>
  <c r="H610" i="1"/>
  <c r="G610" i="1"/>
  <c r="F610" i="1"/>
  <c r="E610" i="1"/>
  <c r="D610" i="1"/>
  <c r="H609" i="1"/>
  <c r="G609" i="1"/>
  <c r="F609" i="1"/>
  <c r="E609" i="1"/>
  <c r="D609" i="1"/>
  <c r="H602" i="1"/>
  <c r="G602" i="1"/>
  <c r="F602" i="1"/>
  <c r="E602" i="1"/>
  <c r="D602" i="1"/>
  <c r="H601" i="1"/>
  <c r="G601" i="1"/>
  <c r="F601" i="1"/>
  <c r="E601" i="1"/>
  <c r="D601" i="1"/>
  <c r="H600" i="1"/>
  <c r="G600" i="1"/>
  <c r="F600" i="1"/>
  <c r="E600" i="1"/>
  <c r="D600" i="1"/>
  <c r="H599" i="1"/>
  <c r="G599" i="1"/>
  <c r="F599" i="1"/>
  <c r="E599" i="1"/>
  <c r="D599" i="1"/>
  <c r="H598" i="1"/>
  <c r="G598" i="1"/>
  <c r="F598" i="1"/>
  <c r="E598" i="1"/>
  <c r="D598" i="1"/>
  <c r="H573" i="1"/>
  <c r="G573" i="1"/>
  <c r="F573" i="1"/>
  <c r="E573" i="1"/>
  <c r="D573" i="1"/>
  <c r="H572" i="1"/>
  <c r="G572" i="1"/>
  <c r="F572" i="1"/>
  <c r="E572" i="1"/>
  <c r="D572" i="1"/>
  <c r="H566" i="1"/>
  <c r="G566" i="1"/>
  <c r="F566" i="1"/>
  <c r="E566" i="1"/>
  <c r="D566" i="1"/>
  <c r="H565" i="1"/>
  <c r="G565" i="1"/>
  <c r="F565" i="1"/>
  <c r="E565" i="1"/>
  <c r="D565" i="1"/>
  <c r="H564" i="1"/>
  <c r="G564" i="1"/>
  <c r="F564" i="1"/>
  <c r="E564" i="1"/>
  <c r="D564" i="1"/>
  <c r="H563" i="1"/>
  <c r="G563" i="1"/>
  <c r="F563" i="1"/>
  <c r="E563" i="1"/>
  <c r="D563" i="1"/>
  <c r="H562" i="1"/>
  <c r="G562" i="1"/>
  <c r="F562" i="1"/>
  <c r="E562" i="1"/>
  <c r="D562" i="1"/>
  <c r="H561" i="1"/>
  <c r="G561" i="1"/>
  <c r="F561" i="1"/>
  <c r="E561" i="1"/>
  <c r="D561" i="1"/>
  <c r="H560" i="1"/>
  <c r="G560" i="1"/>
  <c r="F560" i="1"/>
  <c r="E560" i="1"/>
  <c r="D560" i="1"/>
  <c r="H559" i="1"/>
  <c r="G559" i="1"/>
  <c r="F559" i="1"/>
  <c r="E559" i="1"/>
  <c r="D559" i="1"/>
  <c r="H558" i="1"/>
  <c r="G558" i="1"/>
  <c r="F558" i="1"/>
  <c r="E558" i="1"/>
  <c r="D558" i="1"/>
  <c r="H557" i="1"/>
  <c r="G557" i="1"/>
  <c r="F557" i="1"/>
  <c r="H556" i="1"/>
  <c r="G556" i="1"/>
  <c r="F556" i="1"/>
  <c r="E556" i="1"/>
  <c r="D556" i="1"/>
  <c r="H555" i="1"/>
  <c r="G555" i="1"/>
  <c r="F555" i="1"/>
  <c r="H554" i="1"/>
  <c r="G554" i="1"/>
  <c r="F554" i="1"/>
  <c r="H553" i="1"/>
  <c r="G553" i="1"/>
  <c r="F553" i="1"/>
  <c r="E553" i="1"/>
  <c r="D553" i="1"/>
  <c r="H552" i="1"/>
  <c r="G552" i="1"/>
  <c r="F552" i="1"/>
  <c r="E552" i="1"/>
  <c r="D552" i="1"/>
  <c r="H551" i="1"/>
  <c r="G551" i="1"/>
  <c r="F551" i="1"/>
  <c r="E551" i="1"/>
  <c r="D551" i="1"/>
  <c r="H550" i="1"/>
  <c r="G550" i="1"/>
  <c r="F550" i="1"/>
  <c r="E550" i="1"/>
  <c r="D550" i="1"/>
  <c r="H549" i="1"/>
  <c r="G549" i="1"/>
  <c r="F549" i="1"/>
  <c r="E549" i="1"/>
  <c r="D549" i="1"/>
  <c r="H548" i="1"/>
  <c r="G548" i="1"/>
  <c r="F548" i="1"/>
  <c r="E548" i="1"/>
  <c r="D548" i="1"/>
  <c r="H547" i="1"/>
  <c r="G547" i="1"/>
  <c r="F547" i="1"/>
  <c r="E547" i="1"/>
  <c r="D547" i="1"/>
  <c r="H546" i="1"/>
  <c r="G546" i="1"/>
  <c r="F546" i="1"/>
  <c r="E546" i="1"/>
  <c r="D546" i="1"/>
  <c r="H545" i="1"/>
  <c r="G545" i="1"/>
  <c r="F545" i="1"/>
  <c r="E545" i="1"/>
  <c r="D545" i="1"/>
  <c r="H544" i="1"/>
  <c r="G544" i="1"/>
  <c r="F544" i="1"/>
  <c r="E544" i="1"/>
  <c r="D544" i="1"/>
  <c r="H543" i="1"/>
  <c r="G543" i="1"/>
  <c r="F543" i="1"/>
  <c r="E543" i="1"/>
  <c r="D543" i="1"/>
  <c r="H542" i="1"/>
  <c r="G542" i="1"/>
  <c r="F542" i="1"/>
  <c r="E542" i="1"/>
  <c r="D542" i="1"/>
  <c r="H541" i="1"/>
  <c r="G541" i="1"/>
  <c r="F541" i="1"/>
  <c r="E541" i="1"/>
  <c r="D541" i="1"/>
  <c r="H538" i="1"/>
  <c r="G538" i="1"/>
  <c r="F538" i="1"/>
  <c r="E538" i="1"/>
  <c r="D538" i="1"/>
  <c r="H532" i="1"/>
  <c r="G532" i="1"/>
  <c r="F532" i="1"/>
  <c r="E532" i="1"/>
  <c r="D532" i="1"/>
  <c r="H525" i="1"/>
  <c r="G525" i="1"/>
  <c r="F525" i="1"/>
  <c r="H524" i="1"/>
  <c r="G524" i="1"/>
  <c r="F524" i="1"/>
  <c r="H523" i="1"/>
  <c r="G523" i="1"/>
  <c r="F523" i="1"/>
  <c r="H522" i="1"/>
  <c r="G522" i="1"/>
  <c r="F522" i="1"/>
  <c r="H521" i="1"/>
  <c r="G521" i="1"/>
  <c r="F521" i="1"/>
  <c r="H520" i="1"/>
  <c r="G520" i="1"/>
  <c r="F520" i="1"/>
  <c r="H519" i="1"/>
  <c r="G519" i="1"/>
  <c r="F519" i="1"/>
  <c r="H518" i="1"/>
  <c r="G518" i="1"/>
  <c r="F518" i="1"/>
  <c r="E518" i="1"/>
  <c r="D518" i="1"/>
  <c r="H517" i="1"/>
  <c r="G517" i="1"/>
  <c r="F517" i="1"/>
  <c r="E517" i="1"/>
  <c r="D517" i="1"/>
  <c r="H516" i="1"/>
  <c r="G516" i="1"/>
  <c r="F516" i="1"/>
  <c r="E516" i="1"/>
  <c r="D516" i="1"/>
  <c r="H515" i="1"/>
  <c r="G515" i="1"/>
  <c r="F515" i="1"/>
  <c r="E515" i="1"/>
  <c r="D515" i="1"/>
  <c r="H514" i="1"/>
  <c r="G514" i="1"/>
  <c r="F514" i="1"/>
  <c r="E514" i="1"/>
  <c r="D514" i="1"/>
  <c r="H513" i="1"/>
  <c r="G513" i="1"/>
  <c r="F513" i="1"/>
  <c r="E513" i="1"/>
  <c r="D513" i="1"/>
  <c r="H512" i="1"/>
  <c r="G512" i="1"/>
  <c r="F512" i="1"/>
  <c r="E512" i="1"/>
  <c r="D512" i="1"/>
  <c r="H511" i="1"/>
  <c r="G511" i="1"/>
  <c r="F511" i="1"/>
  <c r="E511" i="1"/>
  <c r="D511" i="1"/>
  <c r="H510" i="1"/>
  <c r="G510" i="1"/>
  <c r="F510" i="1"/>
  <c r="E510" i="1"/>
  <c r="D510" i="1"/>
  <c r="H509" i="1"/>
  <c r="G509" i="1"/>
  <c r="F509" i="1"/>
  <c r="E509" i="1"/>
  <c r="D509" i="1"/>
  <c r="H508" i="1"/>
  <c r="G508" i="1"/>
  <c r="F508" i="1"/>
  <c r="E508" i="1"/>
  <c r="D508" i="1"/>
  <c r="H507" i="1"/>
  <c r="G507" i="1"/>
  <c r="F507" i="1"/>
  <c r="E507" i="1"/>
  <c r="D507" i="1"/>
  <c r="H506" i="1"/>
  <c r="G506" i="1"/>
  <c r="F506" i="1"/>
  <c r="E506" i="1"/>
  <c r="D506" i="1"/>
  <c r="H505" i="1"/>
  <c r="G505" i="1"/>
  <c r="F505" i="1"/>
  <c r="E505" i="1"/>
  <c r="D505" i="1"/>
  <c r="H504" i="1"/>
  <c r="G504" i="1"/>
  <c r="F504" i="1"/>
  <c r="E504" i="1"/>
  <c r="D504" i="1"/>
  <c r="H503" i="1"/>
  <c r="G503" i="1"/>
  <c r="F503" i="1"/>
  <c r="E503" i="1"/>
  <c r="D503" i="1"/>
  <c r="H502" i="1"/>
  <c r="G502" i="1"/>
  <c r="F502" i="1"/>
  <c r="E502" i="1"/>
  <c r="D502" i="1"/>
  <c r="H501" i="1"/>
  <c r="G501" i="1"/>
  <c r="F501" i="1"/>
  <c r="E501" i="1"/>
  <c r="D501" i="1"/>
  <c r="H500" i="1"/>
  <c r="G500" i="1"/>
  <c r="F500" i="1"/>
  <c r="E500" i="1"/>
  <c r="D500" i="1"/>
  <c r="H499" i="1"/>
  <c r="G499" i="1"/>
  <c r="F499" i="1"/>
  <c r="E499" i="1"/>
  <c r="D499" i="1"/>
  <c r="H498" i="1"/>
  <c r="G498" i="1"/>
  <c r="F498" i="1"/>
  <c r="E498" i="1"/>
  <c r="D498" i="1"/>
  <c r="H497" i="1"/>
  <c r="G497" i="1"/>
  <c r="F497" i="1"/>
  <c r="E497" i="1"/>
  <c r="D497" i="1"/>
  <c r="H496" i="1"/>
  <c r="G496" i="1"/>
  <c r="F496" i="1"/>
  <c r="E496" i="1"/>
  <c r="D496" i="1"/>
  <c r="H495" i="1"/>
  <c r="G495" i="1"/>
  <c r="F495" i="1"/>
  <c r="H494" i="1"/>
  <c r="G494" i="1"/>
  <c r="F494" i="1"/>
  <c r="E494" i="1"/>
  <c r="D494" i="1"/>
  <c r="H493" i="1"/>
  <c r="G493" i="1"/>
  <c r="F493" i="1"/>
  <c r="E493" i="1"/>
  <c r="D493" i="1"/>
  <c r="H492" i="1"/>
  <c r="G492" i="1"/>
  <c r="F492" i="1"/>
  <c r="E492" i="1"/>
  <c r="D492" i="1"/>
  <c r="H491" i="1"/>
  <c r="G491" i="1"/>
  <c r="F491" i="1"/>
  <c r="E491" i="1"/>
  <c r="D491" i="1"/>
  <c r="H490" i="1"/>
  <c r="G490" i="1"/>
  <c r="F490" i="1"/>
  <c r="E490" i="1"/>
  <c r="D490" i="1"/>
  <c r="H489" i="1"/>
  <c r="G489" i="1"/>
  <c r="F489" i="1"/>
  <c r="E489" i="1"/>
  <c r="D489" i="1"/>
  <c r="H488" i="1"/>
  <c r="G488" i="1"/>
  <c r="F488" i="1"/>
  <c r="E488" i="1"/>
  <c r="D488" i="1"/>
  <c r="H487" i="1"/>
  <c r="G487" i="1"/>
  <c r="F487" i="1"/>
  <c r="E487" i="1"/>
  <c r="D487" i="1"/>
  <c r="H486" i="1"/>
  <c r="G486" i="1"/>
  <c r="F486" i="1"/>
  <c r="E486" i="1"/>
  <c r="D486" i="1"/>
  <c r="H485" i="1"/>
  <c r="G485" i="1"/>
  <c r="F485" i="1"/>
  <c r="E485" i="1"/>
  <c r="D485" i="1"/>
  <c r="H484" i="1"/>
  <c r="G484" i="1"/>
  <c r="F484" i="1"/>
  <c r="E484" i="1"/>
  <c r="D484" i="1"/>
  <c r="H479" i="1"/>
  <c r="G479" i="1"/>
  <c r="F479" i="1"/>
  <c r="H478" i="1"/>
  <c r="G478" i="1"/>
  <c r="F478" i="1"/>
  <c r="E478" i="1"/>
  <c r="D478" i="1"/>
  <c r="H477" i="1"/>
  <c r="G477" i="1"/>
  <c r="F477" i="1"/>
  <c r="E477" i="1"/>
  <c r="D477" i="1"/>
  <c r="H476" i="1"/>
  <c r="G476" i="1"/>
  <c r="F476" i="1"/>
  <c r="E476" i="1"/>
  <c r="D476" i="1"/>
  <c r="H475" i="1"/>
  <c r="G475" i="1"/>
  <c r="F475" i="1"/>
  <c r="E475" i="1"/>
  <c r="D475" i="1"/>
  <c r="H474" i="1"/>
  <c r="G474" i="1"/>
  <c r="F474" i="1"/>
  <c r="E474" i="1"/>
  <c r="D474" i="1"/>
  <c r="H466" i="1"/>
  <c r="G466" i="1"/>
  <c r="F466" i="1"/>
  <c r="E466" i="1"/>
  <c r="D466" i="1"/>
  <c r="H465" i="1"/>
  <c r="G465" i="1"/>
  <c r="F465" i="1"/>
  <c r="E465" i="1"/>
  <c r="D465" i="1"/>
  <c r="H464" i="1"/>
  <c r="G464" i="1"/>
  <c r="F464" i="1"/>
  <c r="E464" i="1"/>
  <c r="D464" i="1"/>
  <c r="H463" i="1"/>
  <c r="G463" i="1"/>
  <c r="F463" i="1"/>
  <c r="E463" i="1"/>
  <c r="D463" i="1"/>
  <c r="H462" i="1"/>
  <c r="G462" i="1"/>
  <c r="F462" i="1"/>
  <c r="E462" i="1"/>
  <c r="D462" i="1"/>
  <c r="H461" i="1"/>
  <c r="G461" i="1"/>
  <c r="F461" i="1"/>
  <c r="E461" i="1"/>
  <c r="D461" i="1"/>
  <c r="H460" i="1"/>
  <c r="G460" i="1"/>
  <c r="F460" i="1"/>
  <c r="E460" i="1"/>
  <c r="D460" i="1"/>
  <c r="H459" i="1"/>
  <c r="G459" i="1"/>
  <c r="F459" i="1"/>
  <c r="E459" i="1"/>
  <c r="D459" i="1"/>
  <c r="H458" i="1"/>
  <c r="G458" i="1"/>
  <c r="F458" i="1"/>
  <c r="E458" i="1"/>
  <c r="D458" i="1"/>
  <c r="H457" i="1"/>
  <c r="G457" i="1"/>
  <c r="F457" i="1"/>
  <c r="E457" i="1"/>
  <c r="D457" i="1"/>
  <c r="H456" i="1"/>
  <c r="G456" i="1"/>
  <c r="F456" i="1"/>
  <c r="E456" i="1"/>
  <c r="D456" i="1"/>
  <c r="H455" i="1"/>
  <c r="G455" i="1"/>
  <c r="F455" i="1"/>
  <c r="E455" i="1"/>
  <c r="D455" i="1"/>
  <c r="H454" i="1"/>
  <c r="G454" i="1"/>
  <c r="F454" i="1"/>
  <c r="E454" i="1"/>
  <c r="D454" i="1"/>
  <c r="H453" i="1"/>
  <c r="G453" i="1"/>
  <c r="F453" i="1"/>
  <c r="E453" i="1"/>
  <c r="D453" i="1"/>
  <c r="H452" i="1"/>
  <c r="G452" i="1"/>
  <c r="F452" i="1"/>
  <c r="E452" i="1"/>
  <c r="D452" i="1"/>
  <c r="H451" i="1"/>
  <c r="G451" i="1"/>
  <c r="F451" i="1"/>
  <c r="E451" i="1"/>
  <c r="D451" i="1"/>
  <c r="H450" i="1"/>
  <c r="G450" i="1"/>
  <c r="F450" i="1"/>
  <c r="E450" i="1"/>
  <c r="D450" i="1"/>
  <c r="H449" i="1"/>
  <c r="G449" i="1"/>
  <c r="F449" i="1"/>
  <c r="E449" i="1"/>
  <c r="D449" i="1"/>
  <c r="H448" i="1"/>
  <c r="G448" i="1"/>
  <c r="F448" i="1"/>
  <c r="E448" i="1"/>
  <c r="D448" i="1"/>
  <c r="H447" i="1"/>
  <c r="G447" i="1"/>
  <c r="F447" i="1"/>
  <c r="E447" i="1"/>
  <c r="D447" i="1"/>
  <c r="H446" i="1"/>
  <c r="G446" i="1"/>
  <c r="F446" i="1"/>
  <c r="E446" i="1"/>
  <c r="D446" i="1"/>
  <c r="H445" i="1"/>
  <c r="G445" i="1"/>
  <c r="F445" i="1"/>
  <c r="E445" i="1"/>
  <c r="D445" i="1"/>
  <c r="H444" i="1"/>
  <c r="G444" i="1"/>
  <c r="F444" i="1"/>
  <c r="E444" i="1"/>
  <c r="D444" i="1"/>
  <c r="H443" i="1"/>
  <c r="G443" i="1"/>
  <c r="F443" i="1"/>
  <c r="E443" i="1"/>
  <c r="D443" i="1"/>
  <c r="H442" i="1"/>
  <c r="G442" i="1"/>
  <c r="F442" i="1"/>
  <c r="E442" i="1"/>
  <c r="D442" i="1"/>
  <c r="H441" i="1"/>
  <c r="G441" i="1"/>
  <c r="F441" i="1"/>
  <c r="E441" i="1"/>
  <c r="D441" i="1"/>
  <c r="H440" i="1"/>
  <c r="G440" i="1"/>
  <c r="F440" i="1"/>
  <c r="E440" i="1"/>
  <c r="D440" i="1"/>
  <c r="H439" i="1"/>
  <c r="G439" i="1"/>
  <c r="F439" i="1"/>
  <c r="E439" i="1"/>
  <c r="D439" i="1"/>
  <c r="H436" i="1"/>
  <c r="G436" i="1"/>
  <c r="F436" i="1"/>
  <c r="E436" i="1"/>
  <c r="D436" i="1"/>
  <c r="H435" i="1"/>
  <c r="G435" i="1"/>
  <c r="F435" i="1"/>
  <c r="E435" i="1"/>
  <c r="D435" i="1"/>
  <c r="H434" i="1"/>
  <c r="G434" i="1"/>
  <c r="F434" i="1"/>
  <c r="E434" i="1"/>
  <c r="D434" i="1"/>
  <c r="H433" i="1"/>
  <c r="G433" i="1"/>
  <c r="F433" i="1"/>
  <c r="E433" i="1"/>
  <c r="D433" i="1"/>
  <c r="H432" i="1"/>
  <c r="G432" i="1"/>
  <c r="F432" i="1"/>
  <c r="E432" i="1"/>
  <c r="D432" i="1"/>
  <c r="H431" i="1"/>
  <c r="G431" i="1"/>
  <c r="F431" i="1"/>
  <c r="E431" i="1"/>
  <c r="D431" i="1"/>
  <c r="J574" i="1" l="1"/>
  <c r="F214" i="1"/>
  <c r="G214" i="1"/>
  <c r="H214" i="1"/>
  <c r="F213" i="1"/>
  <c r="G213" i="1"/>
  <c r="H213" i="1"/>
  <c r="F758" i="1" l="1"/>
  <c r="G758" i="1"/>
  <c r="H758" i="1"/>
  <c r="F744" i="1"/>
  <c r="G744" i="1"/>
  <c r="H744" i="1"/>
  <c r="F729" i="1"/>
  <c r="G729" i="1"/>
  <c r="H729" i="1"/>
  <c r="F728" i="1"/>
  <c r="G728" i="1"/>
  <c r="H728" i="1"/>
  <c r="F727" i="1"/>
  <c r="G727" i="1"/>
  <c r="H727" i="1"/>
  <c r="F726" i="1"/>
  <c r="G726" i="1"/>
  <c r="H726" i="1"/>
  <c r="F725" i="1"/>
  <c r="G725" i="1"/>
  <c r="H725" i="1"/>
  <c r="F724" i="1"/>
  <c r="G724" i="1"/>
  <c r="H724" i="1"/>
  <c r="F263" i="1"/>
  <c r="G263" i="1"/>
  <c r="H263" i="1"/>
  <c r="F285" i="1"/>
  <c r="G285" i="1"/>
  <c r="H285" i="1"/>
  <c r="F284" i="1"/>
  <c r="G284" i="1"/>
  <c r="H284" i="1"/>
  <c r="F283" i="1"/>
  <c r="G283" i="1"/>
  <c r="H283" i="1"/>
  <c r="F282" i="1"/>
  <c r="G282" i="1"/>
  <c r="H282" i="1"/>
  <c r="F281" i="1"/>
  <c r="G281" i="1"/>
  <c r="H281" i="1"/>
  <c r="F280" i="1"/>
  <c r="G280" i="1"/>
  <c r="H280" i="1"/>
  <c r="F274" i="1"/>
  <c r="G274" i="1"/>
  <c r="H274" i="1"/>
  <c r="F100" i="1"/>
  <c r="G100" i="1"/>
  <c r="H100" i="1"/>
  <c r="F97" i="1"/>
  <c r="G97" i="1"/>
  <c r="H97" i="1"/>
  <c r="F96" i="1"/>
  <c r="G96" i="1"/>
  <c r="H96" i="1"/>
  <c r="F95" i="1"/>
  <c r="G95" i="1"/>
  <c r="H95" i="1"/>
  <c r="F71" i="1"/>
  <c r="G71" i="1"/>
  <c r="H71" i="1"/>
  <c r="F70" i="1"/>
  <c r="G70" i="1"/>
  <c r="H70" i="1"/>
  <c r="F69" i="1"/>
  <c r="G69" i="1"/>
  <c r="H69" i="1"/>
  <c r="F68" i="1"/>
  <c r="G68" i="1"/>
  <c r="H68" i="1"/>
  <c r="F46" i="1"/>
  <c r="G46" i="1"/>
  <c r="H46" i="1"/>
  <c r="D39" i="1"/>
  <c r="E39" i="1"/>
  <c r="F39" i="1"/>
  <c r="G39" i="1"/>
  <c r="H39" i="1"/>
  <c r="F65" i="1"/>
  <c r="G65" i="1"/>
  <c r="H65" i="1"/>
  <c r="F25" i="1"/>
  <c r="H25" i="1"/>
  <c r="H1357" i="1" l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C764" i="1"/>
  <c r="C763" i="1"/>
  <c r="H757" i="1"/>
  <c r="G757" i="1"/>
  <c r="F757" i="1"/>
  <c r="H756" i="1"/>
  <c r="G756" i="1"/>
  <c r="F756" i="1"/>
  <c r="H755" i="1"/>
  <c r="G755" i="1"/>
  <c r="F755" i="1"/>
  <c r="H754" i="1"/>
  <c r="G754" i="1"/>
  <c r="F754" i="1"/>
  <c r="H753" i="1"/>
  <c r="G753" i="1"/>
  <c r="F753" i="1"/>
  <c r="H752" i="1"/>
  <c r="G752" i="1"/>
  <c r="F752" i="1"/>
  <c r="H751" i="1"/>
  <c r="G751" i="1"/>
  <c r="F751" i="1"/>
  <c r="H750" i="1"/>
  <c r="G750" i="1"/>
  <c r="F750" i="1"/>
  <c r="E750" i="1"/>
  <c r="D750" i="1"/>
  <c r="H749" i="1"/>
  <c r="G749" i="1"/>
  <c r="F749" i="1"/>
  <c r="E749" i="1"/>
  <c r="D749" i="1"/>
  <c r="H748" i="1"/>
  <c r="G748" i="1"/>
  <c r="F748" i="1"/>
  <c r="E748" i="1"/>
  <c r="D748" i="1"/>
  <c r="H745" i="1"/>
  <c r="G745" i="1"/>
  <c r="F745" i="1"/>
  <c r="E745" i="1"/>
  <c r="D745" i="1"/>
  <c r="H743" i="1"/>
  <c r="G743" i="1"/>
  <c r="F743" i="1"/>
  <c r="E743" i="1"/>
  <c r="D743" i="1"/>
  <c r="H742" i="1"/>
  <c r="G742" i="1"/>
  <c r="F742" i="1"/>
  <c r="E742" i="1"/>
  <c r="D742" i="1"/>
  <c r="H741" i="1"/>
  <c r="G741" i="1"/>
  <c r="F741" i="1"/>
  <c r="E741" i="1"/>
  <c r="D741" i="1"/>
  <c r="H740" i="1"/>
  <c r="G740" i="1"/>
  <c r="F740" i="1"/>
  <c r="E740" i="1"/>
  <c r="D740" i="1"/>
  <c r="H735" i="1"/>
  <c r="G735" i="1"/>
  <c r="F735" i="1"/>
  <c r="E735" i="1"/>
  <c r="D735" i="1"/>
  <c r="H732" i="1"/>
  <c r="G732" i="1"/>
  <c r="F732" i="1"/>
  <c r="E732" i="1"/>
  <c r="D732" i="1"/>
  <c r="H723" i="1"/>
  <c r="G723" i="1"/>
  <c r="F723" i="1"/>
  <c r="E723" i="1"/>
  <c r="D723" i="1"/>
  <c r="H722" i="1"/>
  <c r="G722" i="1"/>
  <c r="F722" i="1"/>
  <c r="E722" i="1"/>
  <c r="D722" i="1"/>
  <c r="H721" i="1"/>
  <c r="G721" i="1"/>
  <c r="F721" i="1"/>
  <c r="E721" i="1"/>
  <c r="D721" i="1"/>
  <c r="H720" i="1"/>
  <c r="G720" i="1"/>
  <c r="F720" i="1"/>
  <c r="E720" i="1"/>
  <c r="D720" i="1"/>
  <c r="H719" i="1"/>
  <c r="G719" i="1"/>
  <c r="F719" i="1"/>
  <c r="E719" i="1"/>
  <c r="D719" i="1"/>
  <c r="H718" i="1"/>
  <c r="G718" i="1"/>
  <c r="F718" i="1"/>
  <c r="E718" i="1"/>
  <c r="D718" i="1"/>
  <c r="H717" i="1"/>
  <c r="G717" i="1"/>
  <c r="F717" i="1"/>
  <c r="E717" i="1"/>
  <c r="D717" i="1"/>
  <c r="H716" i="1"/>
  <c r="G716" i="1"/>
  <c r="F716" i="1"/>
  <c r="E716" i="1"/>
  <c r="D716" i="1"/>
  <c r="H715" i="1"/>
  <c r="G715" i="1"/>
  <c r="F715" i="1"/>
  <c r="E715" i="1"/>
  <c r="D715" i="1"/>
  <c r="H714" i="1"/>
  <c r="G714" i="1"/>
  <c r="F714" i="1"/>
  <c r="E714" i="1"/>
  <c r="D714" i="1"/>
  <c r="H713" i="1"/>
  <c r="G713" i="1"/>
  <c r="F713" i="1"/>
  <c r="E713" i="1"/>
  <c r="D713" i="1"/>
  <c r="H712" i="1"/>
  <c r="G712" i="1"/>
  <c r="F712" i="1"/>
  <c r="E712" i="1"/>
  <c r="D712" i="1"/>
  <c r="H710" i="1"/>
  <c r="G710" i="1"/>
  <c r="F710" i="1"/>
  <c r="E710" i="1"/>
  <c r="D710" i="1"/>
  <c r="H709" i="1"/>
  <c r="G709" i="1"/>
  <c r="F709" i="1"/>
  <c r="E709" i="1"/>
  <c r="D709" i="1"/>
  <c r="H708" i="1"/>
  <c r="G708" i="1"/>
  <c r="F708" i="1"/>
  <c r="E708" i="1"/>
  <c r="D708" i="1"/>
  <c r="H707" i="1"/>
  <c r="G707" i="1"/>
  <c r="F707" i="1"/>
  <c r="E707" i="1"/>
  <c r="D707" i="1"/>
  <c r="H706" i="1"/>
  <c r="G706" i="1"/>
  <c r="F706" i="1"/>
  <c r="E706" i="1"/>
  <c r="D706" i="1"/>
  <c r="H705" i="1"/>
  <c r="G705" i="1"/>
  <c r="F705" i="1"/>
  <c r="E705" i="1"/>
  <c r="D705" i="1"/>
  <c r="H704" i="1"/>
  <c r="G704" i="1"/>
  <c r="F704" i="1"/>
  <c r="E704" i="1"/>
  <c r="D704" i="1"/>
  <c r="H703" i="1"/>
  <c r="G703" i="1"/>
  <c r="F703" i="1"/>
  <c r="E703" i="1"/>
  <c r="D703" i="1"/>
  <c r="H702" i="1"/>
  <c r="G702" i="1"/>
  <c r="F702" i="1"/>
  <c r="E702" i="1"/>
  <c r="D702" i="1"/>
  <c r="H701" i="1"/>
  <c r="G701" i="1"/>
  <c r="F701" i="1"/>
  <c r="E701" i="1"/>
  <c r="D701" i="1"/>
  <c r="H700" i="1"/>
  <c r="G700" i="1"/>
  <c r="F700" i="1"/>
  <c r="E700" i="1"/>
  <c r="D700" i="1"/>
  <c r="H699" i="1"/>
  <c r="G699" i="1"/>
  <c r="F699" i="1"/>
  <c r="E699" i="1"/>
  <c r="D699" i="1"/>
  <c r="H698" i="1"/>
  <c r="G698" i="1"/>
  <c r="F698" i="1"/>
  <c r="E698" i="1"/>
  <c r="D698" i="1"/>
  <c r="H697" i="1"/>
  <c r="G697" i="1"/>
  <c r="F697" i="1"/>
  <c r="E697" i="1"/>
  <c r="D697" i="1"/>
  <c r="H696" i="1"/>
  <c r="G696" i="1"/>
  <c r="F696" i="1"/>
  <c r="E696" i="1"/>
  <c r="D696" i="1"/>
  <c r="H695" i="1"/>
  <c r="G695" i="1"/>
  <c r="F695" i="1"/>
  <c r="E695" i="1"/>
  <c r="D695" i="1"/>
  <c r="H694" i="1"/>
  <c r="G694" i="1"/>
  <c r="F694" i="1"/>
  <c r="E694" i="1"/>
  <c r="D694" i="1"/>
  <c r="H693" i="1"/>
  <c r="G693" i="1"/>
  <c r="F693" i="1"/>
  <c r="E693" i="1"/>
  <c r="D693" i="1"/>
  <c r="H692" i="1"/>
  <c r="G692" i="1"/>
  <c r="F692" i="1"/>
  <c r="E692" i="1"/>
  <c r="D692" i="1"/>
  <c r="H691" i="1"/>
  <c r="G691" i="1"/>
  <c r="F691" i="1"/>
  <c r="E691" i="1"/>
  <c r="D691" i="1"/>
  <c r="H690" i="1"/>
  <c r="G690" i="1"/>
  <c r="F690" i="1"/>
  <c r="E690" i="1"/>
  <c r="D690" i="1"/>
  <c r="H689" i="1"/>
  <c r="G689" i="1"/>
  <c r="F689" i="1"/>
  <c r="E689" i="1"/>
  <c r="D689" i="1"/>
  <c r="H688" i="1"/>
  <c r="G688" i="1"/>
  <c r="F688" i="1"/>
  <c r="E688" i="1"/>
  <c r="D688" i="1"/>
  <c r="H687" i="1"/>
  <c r="G687" i="1"/>
  <c r="F687" i="1"/>
  <c r="E687" i="1"/>
  <c r="D687" i="1"/>
  <c r="H686" i="1"/>
  <c r="G686" i="1"/>
  <c r="F686" i="1"/>
  <c r="E686" i="1"/>
  <c r="D686" i="1"/>
  <c r="H685" i="1"/>
  <c r="G685" i="1"/>
  <c r="F685" i="1"/>
  <c r="E685" i="1"/>
  <c r="D685" i="1"/>
  <c r="H684" i="1"/>
  <c r="G684" i="1"/>
  <c r="F684" i="1"/>
  <c r="E684" i="1"/>
  <c r="D684" i="1"/>
  <c r="H683" i="1"/>
  <c r="G683" i="1"/>
  <c r="F683" i="1"/>
  <c r="E683" i="1"/>
  <c r="D683" i="1"/>
  <c r="H682" i="1"/>
  <c r="G682" i="1"/>
  <c r="F682" i="1"/>
  <c r="E682" i="1"/>
  <c r="D682" i="1"/>
  <c r="H681" i="1"/>
  <c r="G681" i="1"/>
  <c r="F681" i="1"/>
  <c r="E681" i="1"/>
  <c r="D681" i="1"/>
  <c r="H678" i="1"/>
  <c r="G678" i="1"/>
  <c r="F678" i="1"/>
  <c r="E678" i="1"/>
  <c r="D678" i="1"/>
  <c r="H677" i="1"/>
  <c r="G677" i="1"/>
  <c r="F677" i="1"/>
  <c r="E677" i="1"/>
  <c r="D677" i="1"/>
  <c r="H592" i="1"/>
  <c r="G592" i="1"/>
  <c r="F592" i="1"/>
  <c r="H591" i="1"/>
  <c r="G591" i="1"/>
  <c r="F591" i="1"/>
  <c r="H590" i="1"/>
  <c r="G590" i="1"/>
  <c r="F590" i="1"/>
  <c r="E590" i="1"/>
  <c r="D590" i="1"/>
  <c r="H589" i="1"/>
  <c r="G589" i="1"/>
  <c r="F589" i="1"/>
  <c r="E589" i="1"/>
  <c r="D589" i="1"/>
  <c r="H588" i="1"/>
  <c r="G588" i="1"/>
  <c r="F588" i="1"/>
  <c r="E588" i="1"/>
  <c r="D588" i="1"/>
  <c r="H587" i="1"/>
  <c r="G587" i="1"/>
  <c r="F587" i="1"/>
  <c r="E587" i="1"/>
  <c r="D587" i="1"/>
  <c r="H586" i="1"/>
  <c r="G586" i="1"/>
  <c r="F586" i="1"/>
  <c r="H584" i="1"/>
  <c r="G584" i="1"/>
  <c r="F584" i="1"/>
  <c r="E584" i="1"/>
  <c r="D584" i="1"/>
  <c r="H583" i="1"/>
  <c r="G583" i="1"/>
  <c r="F583" i="1"/>
  <c r="E583" i="1"/>
  <c r="D583" i="1"/>
  <c r="H582" i="1"/>
  <c r="G582" i="1"/>
  <c r="F582" i="1"/>
  <c r="E582" i="1"/>
  <c r="D582" i="1"/>
  <c r="H581" i="1"/>
  <c r="G581" i="1"/>
  <c r="F581" i="1"/>
  <c r="E581" i="1"/>
  <c r="D581" i="1"/>
  <c r="H580" i="1"/>
  <c r="G580" i="1"/>
  <c r="F580" i="1"/>
  <c r="E580" i="1"/>
  <c r="D580" i="1"/>
  <c r="H579" i="1"/>
  <c r="G579" i="1"/>
  <c r="F579" i="1"/>
  <c r="E579" i="1"/>
  <c r="D579" i="1"/>
  <c r="H578" i="1"/>
  <c r="G578" i="1"/>
  <c r="F578" i="1"/>
  <c r="E578" i="1"/>
  <c r="D578" i="1"/>
  <c r="H426" i="1"/>
  <c r="G426" i="1"/>
  <c r="F426" i="1"/>
  <c r="E426" i="1"/>
  <c r="D426" i="1"/>
  <c r="H425" i="1"/>
  <c r="G425" i="1"/>
  <c r="F425" i="1"/>
  <c r="E425" i="1"/>
  <c r="D425" i="1"/>
  <c r="H424" i="1"/>
  <c r="G424" i="1"/>
  <c r="F424" i="1"/>
  <c r="E424" i="1"/>
  <c r="D424" i="1"/>
  <c r="H423" i="1"/>
  <c r="G423" i="1"/>
  <c r="F423" i="1"/>
  <c r="E423" i="1"/>
  <c r="D423" i="1"/>
  <c r="H422" i="1"/>
  <c r="G422" i="1"/>
  <c r="F422" i="1"/>
  <c r="E422" i="1"/>
  <c r="D422" i="1"/>
  <c r="H421" i="1"/>
  <c r="G421" i="1"/>
  <c r="F421" i="1"/>
  <c r="E421" i="1"/>
  <c r="D421" i="1"/>
  <c r="H420" i="1"/>
  <c r="G420" i="1"/>
  <c r="F420" i="1"/>
  <c r="E420" i="1"/>
  <c r="D420" i="1"/>
  <c r="H419" i="1"/>
  <c r="G419" i="1"/>
  <c r="F419" i="1"/>
  <c r="E419" i="1"/>
  <c r="D419" i="1"/>
  <c r="H418" i="1"/>
  <c r="G418" i="1"/>
  <c r="F418" i="1"/>
  <c r="E418" i="1"/>
  <c r="D418" i="1"/>
  <c r="H417" i="1"/>
  <c r="G417" i="1"/>
  <c r="F417" i="1"/>
  <c r="E417" i="1"/>
  <c r="D417" i="1"/>
  <c r="H416" i="1"/>
  <c r="G416" i="1"/>
  <c r="F416" i="1"/>
  <c r="E416" i="1"/>
  <c r="D416" i="1"/>
  <c r="H415" i="1"/>
  <c r="G415" i="1"/>
  <c r="F415" i="1"/>
  <c r="E415" i="1"/>
  <c r="D415" i="1"/>
  <c r="H412" i="1"/>
  <c r="G412" i="1"/>
  <c r="F412" i="1"/>
  <c r="E412" i="1"/>
  <c r="D412" i="1"/>
  <c r="H411" i="1"/>
  <c r="G411" i="1"/>
  <c r="F411" i="1"/>
  <c r="E411" i="1"/>
  <c r="D411" i="1"/>
  <c r="H410" i="1"/>
  <c r="G410" i="1"/>
  <c r="F410" i="1"/>
  <c r="E410" i="1"/>
  <c r="D410" i="1"/>
  <c r="H406" i="1"/>
  <c r="G406" i="1"/>
  <c r="F406" i="1"/>
  <c r="E406" i="1"/>
  <c r="D406" i="1"/>
  <c r="H405" i="1"/>
  <c r="G405" i="1"/>
  <c r="F405" i="1"/>
  <c r="E405" i="1"/>
  <c r="D405" i="1"/>
  <c r="H404" i="1"/>
  <c r="G404" i="1"/>
  <c r="F404" i="1"/>
  <c r="E404" i="1"/>
  <c r="D404" i="1"/>
  <c r="H403" i="1"/>
  <c r="G403" i="1"/>
  <c r="F403" i="1"/>
  <c r="E403" i="1"/>
  <c r="D403" i="1"/>
  <c r="H402" i="1"/>
  <c r="G402" i="1"/>
  <c r="F402" i="1"/>
  <c r="E402" i="1"/>
  <c r="D402" i="1"/>
  <c r="H401" i="1"/>
  <c r="G401" i="1"/>
  <c r="F401" i="1"/>
  <c r="E401" i="1"/>
  <c r="D401" i="1"/>
  <c r="H400" i="1"/>
  <c r="G400" i="1"/>
  <c r="F400" i="1"/>
  <c r="E400" i="1"/>
  <c r="D400" i="1"/>
  <c r="H399" i="1"/>
  <c r="G399" i="1"/>
  <c r="F399" i="1"/>
  <c r="E399" i="1"/>
  <c r="D399" i="1"/>
  <c r="H398" i="1"/>
  <c r="G398" i="1"/>
  <c r="F398" i="1"/>
  <c r="E398" i="1"/>
  <c r="D398" i="1"/>
  <c r="H397" i="1"/>
  <c r="G397" i="1"/>
  <c r="F397" i="1"/>
  <c r="E397" i="1"/>
  <c r="D397" i="1"/>
  <c r="H396" i="1"/>
  <c r="G396" i="1"/>
  <c r="F396" i="1"/>
  <c r="E396" i="1"/>
  <c r="D396" i="1"/>
  <c r="H395" i="1"/>
  <c r="G395" i="1"/>
  <c r="F395" i="1"/>
  <c r="E395" i="1"/>
  <c r="D395" i="1"/>
  <c r="H394" i="1"/>
  <c r="G394" i="1"/>
  <c r="F394" i="1"/>
  <c r="E394" i="1"/>
  <c r="D394" i="1"/>
  <c r="H393" i="1"/>
  <c r="G393" i="1"/>
  <c r="F393" i="1"/>
  <c r="E393" i="1"/>
  <c r="D393" i="1"/>
  <c r="H392" i="1"/>
  <c r="G392" i="1"/>
  <c r="F392" i="1"/>
  <c r="E392" i="1"/>
  <c r="D392" i="1"/>
  <c r="H391" i="1"/>
  <c r="G391" i="1"/>
  <c r="F391" i="1"/>
  <c r="E391" i="1"/>
  <c r="D391" i="1"/>
  <c r="H390" i="1"/>
  <c r="G390" i="1"/>
  <c r="F390" i="1"/>
  <c r="E390" i="1"/>
  <c r="D390" i="1"/>
  <c r="H381" i="1"/>
  <c r="G381" i="1"/>
  <c r="F381" i="1"/>
  <c r="E381" i="1"/>
  <c r="D381" i="1"/>
  <c r="H377" i="1"/>
  <c r="G377" i="1"/>
  <c r="F377" i="1"/>
  <c r="H376" i="1"/>
  <c r="G376" i="1"/>
  <c r="F376" i="1"/>
  <c r="E376" i="1"/>
  <c r="D376" i="1"/>
  <c r="H375" i="1"/>
  <c r="G375" i="1"/>
  <c r="F375" i="1"/>
  <c r="E375" i="1"/>
  <c r="D375" i="1"/>
  <c r="H374" i="1"/>
  <c r="G374" i="1"/>
  <c r="F374" i="1"/>
  <c r="E374" i="1"/>
  <c r="D374" i="1"/>
  <c r="H373" i="1"/>
  <c r="G373" i="1"/>
  <c r="F373" i="1"/>
  <c r="E373" i="1"/>
  <c r="D373" i="1"/>
  <c r="H372" i="1"/>
  <c r="G372" i="1"/>
  <c r="F372" i="1"/>
  <c r="E372" i="1"/>
  <c r="D372" i="1"/>
  <c r="H371" i="1"/>
  <c r="G371" i="1"/>
  <c r="F371" i="1"/>
  <c r="E371" i="1"/>
  <c r="D371" i="1"/>
  <c r="H370" i="1"/>
  <c r="G370" i="1"/>
  <c r="F370" i="1"/>
  <c r="E370" i="1"/>
  <c r="D370" i="1"/>
  <c r="H369" i="1"/>
  <c r="G369" i="1"/>
  <c r="F369" i="1"/>
  <c r="E369" i="1"/>
  <c r="D369" i="1"/>
  <c r="H368" i="1"/>
  <c r="G368" i="1"/>
  <c r="F368" i="1"/>
  <c r="E368" i="1"/>
  <c r="D368" i="1"/>
  <c r="H367" i="1"/>
  <c r="G367" i="1"/>
  <c r="F367" i="1"/>
  <c r="E367" i="1"/>
  <c r="D367" i="1"/>
  <c r="H366" i="1"/>
  <c r="G366" i="1"/>
  <c r="F366" i="1"/>
  <c r="E366" i="1"/>
  <c r="D366" i="1"/>
  <c r="H365" i="1"/>
  <c r="G365" i="1"/>
  <c r="F365" i="1"/>
  <c r="E365" i="1"/>
  <c r="D365" i="1"/>
  <c r="H364" i="1"/>
  <c r="G364" i="1"/>
  <c r="F364" i="1"/>
  <c r="E364" i="1"/>
  <c r="D364" i="1"/>
  <c r="H363" i="1"/>
  <c r="G363" i="1"/>
  <c r="F363" i="1"/>
  <c r="E363" i="1"/>
  <c r="D363" i="1"/>
  <c r="H357" i="1"/>
  <c r="G357" i="1"/>
  <c r="F357" i="1"/>
  <c r="E357" i="1"/>
  <c r="D357" i="1"/>
  <c r="H356" i="1"/>
  <c r="G356" i="1"/>
  <c r="F356" i="1"/>
  <c r="E356" i="1"/>
  <c r="D356" i="1"/>
  <c r="H355" i="1"/>
  <c r="G355" i="1"/>
  <c r="F355" i="1"/>
  <c r="E355" i="1"/>
  <c r="D355" i="1"/>
  <c r="H354" i="1"/>
  <c r="G354" i="1"/>
  <c r="F354" i="1"/>
  <c r="E354" i="1"/>
  <c r="D354" i="1"/>
  <c r="H351" i="1"/>
  <c r="G351" i="1"/>
  <c r="F351" i="1"/>
  <c r="E351" i="1"/>
  <c r="D351" i="1"/>
  <c r="H345" i="1"/>
  <c r="G345" i="1"/>
  <c r="F345" i="1"/>
  <c r="E345" i="1"/>
  <c r="D345" i="1"/>
  <c r="H344" i="1"/>
  <c r="G344" i="1"/>
  <c r="F344" i="1"/>
  <c r="E344" i="1"/>
  <c r="D344" i="1"/>
  <c r="H343" i="1"/>
  <c r="G343" i="1"/>
  <c r="F343" i="1"/>
  <c r="E343" i="1"/>
  <c r="D343" i="1"/>
  <c r="H342" i="1"/>
  <c r="G342" i="1"/>
  <c r="F342" i="1"/>
  <c r="E342" i="1"/>
  <c r="D342" i="1"/>
  <c r="H341" i="1"/>
  <c r="G341" i="1"/>
  <c r="F341" i="1"/>
  <c r="E341" i="1"/>
  <c r="D341" i="1"/>
  <c r="H340" i="1"/>
  <c r="G340" i="1"/>
  <c r="F340" i="1"/>
  <c r="E340" i="1"/>
  <c r="D340" i="1"/>
  <c r="H339" i="1"/>
  <c r="G339" i="1"/>
  <c r="F339" i="1"/>
  <c r="E339" i="1"/>
  <c r="D339" i="1"/>
  <c r="H338" i="1"/>
  <c r="G338" i="1"/>
  <c r="F338" i="1"/>
  <c r="E338" i="1"/>
  <c r="D338" i="1"/>
  <c r="H337" i="1"/>
  <c r="G337" i="1"/>
  <c r="F337" i="1"/>
  <c r="E337" i="1"/>
  <c r="D337" i="1"/>
  <c r="H336" i="1"/>
  <c r="G336" i="1"/>
  <c r="F336" i="1"/>
  <c r="E336" i="1"/>
  <c r="D336" i="1"/>
  <c r="H335" i="1"/>
  <c r="G335" i="1"/>
  <c r="F335" i="1"/>
  <c r="E335" i="1"/>
  <c r="D335" i="1"/>
  <c r="H334" i="1"/>
  <c r="G334" i="1"/>
  <c r="F334" i="1"/>
  <c r="E334" i="1"/>
  <c r="D334" i="1"/>
  <c r="H333" i="1"/>
  <c r="G333" i="1"/>
  <c r="F333" i="1"/>
  <c r="E333" i="1"/>
  <c r="D333" i="1"/>
  <c r="H332" i="1"/>
  <c r="G332" i="1"/>
  <c r="F332" i="1"/>
  <c r="E332" i="1"/>
  <c r="D332" i="1"/>
  <c r="H331" i="1"/>
  <c r="G331" i="1"/>
  <c r="F331" i="1"/>
  <c r="E331" i="1"/>
  <c r="D331" i="1"/>
  <c r="H330" i="1"/>
  <c r="G330" i="1"/>
  <c r="F330" i="1"/>
  <c r="E330" i="1"/>
  <c r="D330" i="1"/>
  <c r="H329" i="1"/>
  <c r="G329" i="1"/>
  <c r="F329" i="1"/>
  <c r="E329" i="1"/>
  <c r="D329" i="1"/>
  <c r="H328" i="1"/>
  <c r="G328" i="1"/>
  <c r="F328" i="1"/>
  <c r="E328" i="1"/>
  <c r="D328" i="1"/>
  <c r="H327" i="1"/>
  <c r="G327" i="1"/>
  <c r="F327" i="1"/>
  <c r="E327" i="1"/>
  <c r="D327" i="1"/>
  <c r="H326" i="1"/>
  <c r="G326" i="1"/>
  <c r="F326" i="1"/>
  <c r="E326" i="1"/>
  <c r="D326" i="1"/>
  <c r="H325" i="1"/>
  <c r="G325" i="1"/>
  <c r="F325" i="1"/>
  <c r="E325" i="1"/>
  <c r="D325" i="1"/>
  <c r="H324" i="1"/>
  <c r="G324" i="1"/>
  <c r="F324" i="1"/>
  <c r="E324" i="1"/>
  <c r="D324" i="1"/>
  <c r="H323" i="1"/>
  <c r="G323" i="1"/>
  <c r="F323" i="1"/>
  <c r="E323" i="1"/>
  <c r="D323" i="1"/>
  <c r="H322" i="1"/>
  <c r="G322" i="1"/>
  <c r="F322" i="1"/>
  <c r="E322" i="1"/>
  <c r="D322" i="1"/>
  <c r="H321" i="1"/>
  <c r="G321" i="1"/>
  <c r="F321" i="1"/>
  <c r="E321" i="1"/>
  <c r="D321" i="1"/>
  <c r="H320" i="1"/>
  <c r="G320" i="1"/>
  <c r="F320" i="1"/>
  <c r="E320" i="1"/>
  <c r="D320" i="1"/>
  <c r="H319" i="1"/>
  <c r="G319" i="1"/>
  <c r="F319" i="1"/>
  <c r="E319" i="1"/>
  <c r="D319" i="1"/>
  <c r="H318" i="1"/>
  <c r="G318" i="1"/>
  <c r="F318" i="1"/>
  <c r="E318" i="1"/>
  <c r="D318" i="1"/>
  <c r="H314" i="1"/>
  <c r="G314" i="1"/>
  <c r="F314" i="1"/>
  <c r="E314" i="1"/>
  <c r="D314" i="1"/>
  <c r="H309" i="1"/>
  <c r="G309" i="1"/>
  <c r="F309" i="1"/>
  <c r="E309" i="1"/>
  <c r="D309" i="1"/>
  <c r="H308" i="1"/>
  <c r="G308" i="1"/>
  <c r="F308" i="1"/>
  <c r="E308" i="1"/>
  <c r="D308" i="1"/>
  <c r="H307" i="1"/>
  <c r="G307" i="1"/>
  <c r="F307" i="1"/>
  <c r="E307" i="1"/>
  <c r="D307" i="1"/>
  <c r="H306" i="1"/>
  <c r="G306" i="1"/>
  <c r="F306" i="1"/>
  <c r="E306" i="1"/>
  <c r="D306" i="1"/>
  <c r="H305" i="1"/>
  <c r="G305" i="1"/>
  <c r="F305" i="1"/>
  <c r="E305" i="1"/>
  <c r="D305" i="1"/>
  <c r="H304" i="1"/>
  <c r="G304" i="1"/>
  <c r="F304" i="1"/>
  <c r="E304" i="1"/>
  <c r="D304" i="1"/>
  <c r="H303" i="1"/>
  <c r="G303" i="1"/>
  <c r="F303" i="1"/>
  <c r="E303" i="1"/>
  <c r="D303" i="1"/>
  <c r="H302" i="1"/>
  <c r="G302" i="1"/>
  <c r="F302" i="1"/>
  <c r="E302" i="1"/>
  <c r="D302" i="1"/>
  <c r="H301" i="1"/>
  <c r="G301" i="1"/>
  <c r="F301" i="1"/>
  <c r="E301" i="1"/>
  <c r="D301" i="1"/>
  <c r="H300" i="1"/>
  <c r="G300" i="1"/>
  <c r="F300" i="1"/>
  <c r="E300" i="1"/>
  <c r="D300" i="1"/>
  <c r="H299" i="1"/>
  <c r="G299" i="1"/>
  <c r="F299" i="1"/>
  <c r="E299" i="1"/>
  <c r="D299" i="1"/>
  <c r="H296" i="1"/>
  <c r="G296" i="1"/>
  <c r="F296" i="1"/>
  <c r="E296" i="1"/>
  <c r="D296" i="1"/>
  <c r="H295" i="1"/>
  <c r="G295" i="1"/>
  <c r="F295" i="1"/>
  <c r="E295" i="1"/>
  <c r="D295" i="1"/>
  <c r="H292" i="1"/>
  <c r="G292" i="1"/>
  <c r="F292" i="1"/>
  <c r="H291" i="1"/>
  <c r="G291" i="1"/>
  <c r="F291" i="1"/>
  <c r="H290" i="1"/>
  <c r="G290" i="1"/>
  <c r="F290" i="1"/>
  <c r="H289" i="1"/>
  <c r="G289" i="1"/>
  <c r="F289" i="1"/>
  <c r="E289" i="1"/>
  <c r="D289" i="1"/>
  <c r="H279" i="1"/>
  <c r="G279" i="1"/>
  <c r="F279" i="1"/>
  <c r="E279" i="1"/>
  <c r="D279" i="1"/>
  <c r="H278" i="1"/>
  <c r="G278" i="1"/>
  <c r="F278" i="1"/>
  <c r="E278" i="1"/>
  <c r="D278" i="1"/>
  <c r="H277" i="1"/>
  <c r="G277" i="1"/>
  <c r="F277" i="1"/>
  <c r="E277" i="1"/>
  <c r="D277" i="1"/>
  <c r="H276" i="1"/>
  <c r="G276" i="1"/>
  <c r="F276" i="1"/>
  <c r="E276" i="1"/>
  <c r="D276" i="1"/>
  <c r="H275" i="1"/>
  <c r="G275" i="1"/>
  <c r="F275" i="1"/>
  <c r="E275" i="1"/>
  <c r="D275" i="1"/>
  <c r="H273" i="1"/>
  <c r="G273" i="1"/>
  <c r="F273" i="1"/>
  <c r="E273" i="1"/>
  <c r="D273" i="1"/>
  <c r="H272" i="1"/>
  <c r="G272" i="1"/>
  <c r="F272" i="1"/>
  <c r="E272" i="1"/>
  <c r="D272" i="1"/>
  <c r="H271" i="1"/>
  <c r="G271" i="1"/>
  <c r="F271" i="1"/>
  <c r="E271" i="1"/>
  <c r="D271" i="1"/>
  <c r="H270" i="1"/>
  <c r="G270" i="1"/>
  <c r="F270" i="1"/>
  <c r="E270" i="1"/>
  <c r="D270" i="1"/>
  <c r="H269" i="1"/>
  <c r="G269" i="1"/>
  <c r="F269" i="1"/>
  <c r="E269" i="1"/>
  <c r="D269" i="1"/>
  <c r="H268" i="1"/>
  <c r="G268" i="1"/>
  <c r="F268" i="1"/>
  <c r="E268" i="1"/>
  <c r="D268" i="1"/>
  <c r="H267" i="1"/>
  <c r="G267" i="1"/>
  <c r="F267" i="1"/>
  <c r="E267" i="1"/>
  <c r="D267" i="1"/>
  <c r="H266" i="1"/>
  <c r="G266" i="1"/>
  <c r="F266" i="1"/>
  <c r="E266" i="1"/>
  <c r="D266" i="1"/>
  <c r="H265" i="1"/>
  <c r="G265" i="1"/>
  <c r="F265" i="1"/>
  <c r="E265" i="1"/>
  <c r="D265" i="1"/>
  <c r="H264" i="1"/>
  <c r="G264" i="1"/>
  <c r="F264" i="1"/>
  <c r="E264" i="1"/>
  <c r="D264" i="1"/>
  <c r="H262" i="1"/>
  <c r="G262" i="1"/>
  <c r="F262" i="1"/>
  <c r="E262" i="1"/>
  <c r="D262" i="1"/>
  <c r="H261" i="1"/>
  <c r="G261" i="1"/>
  <c r="F261" i="1"/>
  <c r="E261" i="1"/>
  <c r="D261" i="1"/>
  <c r="H260" i="1"/>
  <c r="G260" i="1"/>
  <c r="F260" i="1"/>
  <c r="E260" i="1"/>
  <c r="D260" i="1"/>
  <c r="H259" i="1"/>
  <c r="G259" i="1"/>
  <c r="F259" i="1"/>
  <c r="E259" i="1"/>
  <c r="D259" i="1"/>
  <c r="H228" i="1"/>
  <c r="G228" i="1"/>
  <c r="F228" i="1"/>
  <c r="E228" i="1"/>
  <c r="D228" i="1"/>
  <c r="H220" i="1"/>
  <c r="G220" i="1"/>
  <c r="F220" i="1"/>
  <c r="E220" i="1"/>
  <c r="D220" i="1"/>
  <c r="H219" i="1"/>
  <c r="G219" i="1"/>
  <c r="F219" i="1"/>
  <c r="E219" i="1"/>
  <c r="D219" i="1"/>
  <c r="H218" i="1"/>
  <c r="G218" i="1"/>
  <c r="F218" i="1"/>
  <c r="E218" i="1"/>
  <c r="D218" i="1"/>
  <c r="H217" i="1"/>
  <c r="G217" i="1"/>
  <c r="F217" i="1"/>
  <c r="E217" i="1"/>
  <c r="D217" i="1"/>
  <c r="H212" i="1"/>
  <c r="G212" i="1"/>
  <c r="F212" i="1"/>
  <c r="E212" i="1"/>
  <c r="D212" i="1"/>
  <c r="H211" i="1"/>
  <c r="G211" i="1"/>
  <c r="F211" i="1"/>
  <c r="E211" i="1"/>
  <c r="D211" i="1"/>
  <c r="H210" i="1"/>
  <c r="G210" i="1"/>
  <c r="F210" i="1"/>
  <c r="E210" i="1"/>
  <c r="D210" i="1"/>
  <c r="H209" i="1"/>
  <c r="G209" i="1"/>
  <c r="F209" i="1"/>
  <c r="E209" i="1"/>
  <c r="D209" i="1"/>
  <c r="H208" i="1"/>
  <c r="G208" i="1"/>
  <c r="F208" i="1"/>
  <c r="E208" i="1"/>
  <c r="D208" i="1"/>
  <c r="H207" i="1"/>
  <c r="G207" i="1"/>
  <c r="F207" i="1"/>
  <c r="E207" i="1"/>
  <c r="D207" i="1"/>
  <c r="H206" i="1"/>
  <c r="G206" i="1"/>
  <c r="F206" i="1"/>
  <c r="E206" i="1"/>
  <c r="D206" i="1"/>
  <c r="H204" i="1"/>
  <c r="G204" i="1"/>
  <c r="F204" i="1"/>
  <c r="E204" i="1"/>
  <c r="D204" i="1"/>
  <c r="H203" i="1"/>
  <c r="G203" i="1"/>
  <c r="F203" i="1"/>
  <c r="E203" i="1"/>
  <c r="D203" i="1"/>
  <c r="H202" i="1"/>
  <c r="G202" i="1"/>
  <c r="F202" i="1"/>
  <c r="E202" i="1"/>
  <c r="D202" i="1"/>
  <c r="H201" i="1"/>
  <c r="G201" i="1"/>
  <c r="F201" i="1"/>
  <c r="E201" i="1"/>
  <c r="D201" i="1"/>
  <c r="H200" i="1"/>
  <c r="G200" i="1"/>
  <c r="F200" i="1"/>
  <c r="E200" i="1"/>
  <c r="D200" i="1"/>
  <c r="H199" i="1"/>
  <c r="G199" i="1"/>
  <c r="F199" i="1"/>
  <c r="E199" i="1"/>
  <c r="D199" i="1"/>
  <c r="H198" i="1"/>
  <c r="G198" i="1"/>
  <c r="F198" i="1"/>
  <c r="E198" i="1"/>
  <c r="D198" i="1"/>
  <c r="H197" i="1"/>
  <c r="G197" i="1"/>
  <c r="F197" i="1"/>
  <c r="E197" i="1"/>
  <c r="D197" i="1"/>
  <c r="H196" i="1"/>
  <c r="G196" i="1"/>
  <c r="F196" i="1"/>
  <c r="E196" i="1"/>
  <c r="D196" i="1"/>
  <c r="H195" i="1"/>
  <c r="G195" i="1"/>
  <c r="F195" i="1"/>
  <c r="E195" i="1"/>
  <c r="D195" i="1"/>
  <c r="H194" i="1"/>
  <c r="G194" i="1"/>
  <c r="F194" i="1"/>
  <c r="E194" i="1"/>
  <c r="D194" i="1"/>
  <c r="H193" i="1"/>
  <c r="G193" i="1"/>
  <c r="F193" i="1"/>
  <c r="E193" i="1"/>
  <c r="D193" i="1"/>
  <c r="H192" i="1"/>
  <c r="G192" i="1"/>
  <c r="F192" i="1"/>
  <c r="E192" i="1"/>
  <c r="D192" i="1"/>
  <c r="H191" i="1"/>
  <c r="G191" i="1"/>
  <c r="F191" i="1"/>
  <c r="E191" i="1"/>
  <c r="D191" i="1"/>
  <c r="H190" i="1"/>
  <c r="G190" i="1"/>
  <c r="F190" i="1"/>
  <c r="E190" i="1"/>
  <c r="D190" i="1"/>
  <c r="H189" i="1"/>
  <c r="G189" i="1"/>
  <c r="F189" i="1"/>
  <c r="E189" i="1"/>
  <c r="D189" i="1"/>
  <c r="H188" i="1"/>
  <c r="G188" i="1"/>
  <c r="F188" i="1"/>
  <c r="E188" i="1"/>
  <c r="D188" i="1"/>
  <c r="H187" i="1"/>
  <c r="G187" i="1"/>
  <c r="F187" i="1"/>
  <c r="E187" i="1"/>
  <c r="D187" i="1"/>
  <c r="H186" i="1"/>
  <c r="G186" i="1"/>
  <c r="F186" i="1"/>
  <c r="E186" i="1"/>
  <c r="D186" i="1"/>
  <c r="H185" i="1"/>
  <c r="G185" i="1"/>
  <c r="F185" i="1"/>
  <c r="E185" i="1"/>
  <c r="D185" i="1"/>
  <c r="H184" i="1"/>
  <c r="G184" i="1"/>
  <c r="F184" i="1"/>
  <c r="E184" i="1"/>
  <c r="D184" i="1"/>
  <c r="H183" i="1"/>
  <c r="G183" i="1"/>
  <c r="F183" i="1"/>
  <c r="E183" i="1"/>
  <c r="D183" i="1"/>
  <c r="H182" i="1"/>
  <c r="G182" i="1"/>
  <c r="F182" i="1"/>
  <c r="E182" i="1"/>
  <c r="D182" i="1"/>
  <c r="H181" i="1"/>
  <c r="G181" i="1"/>
  <c r="F181" i="1"/>
  <c r="E181" i="1"/>
  <c r="D181" i="1"/>
  <c r="H180" i="1"/>
  <c r="G180" i="1"/>
  <c r="F180" i="1"/>
  <c r="E180" i="1"/>
  <c r="D180" i="1"/>
  <c r="H179" i="1"/>
  <c r="G179" i="1"/>
  <c r="F179" i="1"/>
  <c r="E179" i="1"/>
  <c r="D179" i="1"/>
  <c r="H178" i="1"/>
  <c r="G178" i="1"/>
  <c r="F178" i="1"/>
  <c r="E178" i="1"/>
  <c r="D178" i="1"/>
  <c r="H177" i="1"/>
  <c r="G177" i="1"/>
  <c r="F177" i="1"/>
  <c r="E177" i="1"/>
  <c r="D177" i="1"/>
  <c r="H176" i="1"/>
  <c r="G176" i="1"/>
  <c r="F176" i="1"/>
  <c r="E176" i="1"/>
  <c r="D176" i="1"/>
  <c r="H175" i="1"/>
  <c r="G175" i="1"/>
  <c r="F175" i="1"/>
  <c r="E175" i="1"/>
  <c r="D175" i="1"/>
  <c r="H174" i="1"/>
  <c r="G174" i="1"/>
  <c r="F174" i="1"/>
  <c r="E174" i="1"/>
  <c r="D174" i="1"/>
  <c r="H171" i="1"/>
  <c r="G171" i="1"/>
  <c r="F171" i="1"/>
  <c r="E171" i="1"/>
  <c r="D171" i="1"/>
  <c r="H170" i="1"/>
  <c r="G170" i="1"/>
  <c r="F170" i="1"/>
  <c r="E170" i="1"/>
  <c r="D170" i="1"/>
  <c r="H169" i="1"/>
  <c r="G169" i="1"/>
  <c r="F169" i="1"/>
  <c r="E169" i="1"/>
  <c r="D169" i="1"/>
  <c r="H168" i="1"/>
  <c r="G168" i="1"/>
  <c r="F168" i="1"/>
  <c r="E168" i="1"/>
  <c r="D168" i="1"/>
  <c r="H167" i="1"/>
  <c r="G167" i="1"/>
  <c r="F167" i="1"/>
  <c r="E167" i="1"/>
  <c r="D167" i="1"/>
  <c r="H162" i="1"/>
  <c r="G162" i="1"/>
  <c r="F162" i="1"/>
  <c r="E162" i="1"/>
  <c r="D162" i="1"/>
  <c r="H161" i="1"/>
  <c r="G161" i="1"/>
  <c r="F161" i="1"/>
  <c r="E161" i="1"/>
  <c r="D161" i="1"/>
  <c r="H159" i="1"/>
  <c r="G159" i="1"/>
  <c r="F159" i="1"/>
  <c r="E159" i="1"/>
  <c r="D159" i="1"/>
  <c r="H158" i="1"/>
  <c r="G158" i="1"/>
  <c r="F158" i="1"/>
  <c r="E158" i="1"/>
  <c r="D158" i="1"/>
  <c r="H157" i="1"/>
  <c r="G157" i="1"/>
  <c r="F157" i="1"/>
  <c r="E157" i="1"/>
  <c r="D157" i="1"/>
  <c r="H152" i="1"/>
  <c r="G152" i="1"/>
  <c r="F152" i="1"/>
  <c r="E152" i="1"/>
  <c r="D152" i="1"/>
  <c r="H151" i="1"/>
  <c r="G151" i="1"/>
  <c r="F151" i="1"/>
  <c r="E151" i="1"/>
  <c r="D151" i="1"/>
  <c r="H150" i="1"/>
  <c r="G150" i="1"/>
  <c r="F150" i="1"/>
  <c r="E150" i="1"/>
  <c r="D150" i="1"/>
  <c r="H149" i="1"/>
  <c r="G149" i="1"/>
  <c r="F149" i="1"/>
  <c r="E149" i="1"/>
  <c r="D149" i="1"/>
  <c r="H148" i="1"/>
  <c r="G148" i="1"/>
  <c r="F148" i="1"/>
  <c r="E148" i="1"/>
  <c r="D148" i="1"/>
  <c r="H147" i="1"/>
  <c r="G147" i="1"/>
  <c r="F147" i="1"/>
  <c r="E147" i="1"/>
  <c r="D147" i="1"/>
  <c r="H146" i="1"/>
  <c r="G146" i="1"/>
  <c r="F146" i="1"/>
  <c r="E146" i="1"/>
  <c r="D146" i="1"/>
  <c r="H145" i="1"/>
  <c r="G145" i="1"/>
  <c r="F145" i="1"/>
  <c r="E145" i="1"/>
  <c r="D145" i="1"/>
  <c r="H144" i="1"/>
  <c r="G144" i="1"/>
  <c r="F144" i="1"/>
  <c r="E144" i="1"/>
  <c r="D144" i="1"/>
  <c r="H143" i="1"/>
  <c r="G143" i="1"/>
  <c r="F143" i="1"/>
  <c r="E143" i="1"/>
  <c r="D143" i="1"/>
  <c r="H142" i="1"/>
  <c r="G142" i="1"/>
  <c r="F142" i="1"/>
  <c r="E142" i="1"/>
  <c r="D142" i="1"/>
  <c r="H141" i="1"/>
  <c r="G141" i="1"/>
  <c r="F141" i="1"/>
  <c r="E141" i="1"/>
  <c r="D141" i="1"/>
  <c r="H140" i="1"/>
  <c r="G140" i="1"/>
  <c r="F140" i="1"/>
  <c r="E140" i="1"/>
  <c r="D140" i="1"/>
  <c r="H139" i="1"/>
  <c r="G139" i="1"/>
  <c r="F139" i="1"/>
  <c r="E139" i="1"/>
  <c r="D139" i="1"/>
  <c r="H138" i="1"/>
  <c r="G138" i="1"/>
  <c r="F138" i="1"/>
  <c r="E138" i="1"/>
  <c r="D138" i="1"/>
  <c r="H137" i="1"/>
  <c r="G137" i="1"/>
  <c r="F137" i="1"/>
  <c r="E137" i="1"/>
  <c r="D137" i="1"/>
  <c r="H136" i="1"/>
  <c r="G136" i="1"/>
  <c r="F136" i="1"/>
  <c r="E136" i="1"/>
  <c r="D136" i="1"/>
  <c r="H135" i="1"/>
  <c r="G135" i="1"/>
  <c r="F135" i="1"/>
  <c r="E135" i="1"/>
  <c r="D135" i="1"/>
  <c r="H134" i="1"/>
  <c r="G134" i="1"/>
  <c r="F134" i="1"/>
  <c r="E134" i="1"/>
  <c r="D134" i="1"/>
  <c r="H133" i="1"/>
  <c r="G133" i="1"/>
  <c r="F133" i="1"/>
  <c r="E133" i="1"/>
  <c r="D133" i="1"/>
  <c r="H132" i="1"/>
  <c r="G132" i="1"/>
  <c r="F132" i="1"/>
  <c r="E132" i="1"/>
  <c r="D132" i="1"/>
  <c r="H131" i="1"/>
  <c r="G131" i="1"/>
  <c r="F131" i="1"/>
  <c r="E131" i="1"/>
  <c r="D131" i="1"/>
  <c r="H130" i="1"/>
  <c r="G130" i="1"/>
  <c r="F130" i="1"/>
  <c r="E130" i="1"/>
  <c r="D130" i="1"/>
  <c r="H129" i="1"/>
  <c r="G129" i="1"/>
  <c r="F129" i="1"/>
  <c r="E129" i="1"/>
  <c r="D129" i="1"/>
  <c r="H128" i="1"/>
  <c r="G128" i="1"/>
  <c r="F128" i="1"/>
  <c r="E128" i="1"/>
  <c r="D128" i="1"/>
  <c r="H127" i="1"/>
  <c r="G127" i="1"/>
  <c r="F127" i="1"/>
  <c r="E127" i="1"/>
  <c r="D127" i="1"/>
  <c r="H126" i="1"/>
  <c r="G126" i="1"/>
  <c r="F126" i="1"/>
  <c r="E126" i="1"/>
  <c r="D126" i="1"/>
  <c r="H125" i="1"/>
  <c r="G125" i="1"/>
  <c r="F125" i="1"/>
  <c r="E125" i="1"/>
  <c r="D125" i="1"/>
  <c r="H123" i="1"/>
  <c r="G123" i="1"/>
  <c r="F123" i="1"/>
  <c r="E123" i="1"/>
  <c r="D123" i="1"/>
  <c r="H122" i="1"/>
  <c r="G122" i="1"/>
  <c r="F122" i="1"/>
  <c r="E122" i="1"/>
  <c r="D122" i="1"/>
  <c r="H121" i="1"/>
  <c r="G121" i="1"/>
  <c r="F121" i="1"/>
  <c r="E121" i="1"/>
  <c r="D121" i="1"/>
  <c r="H120" i="1"/>
  <c r="G120" i="1"/>
  <c r="F120" i="1"/>
  <c r="E120" i="1"/>
  <c r="D120" i="1"/>
  <c r="H119" i="1"/>
  <c r="G119" i="1"/>
  <c r="F119" i="1"/>
  <c r="E119" i="1"/>
  <c r="D119" i="1"/>
  <c r="H118" i="1"/>
  <c r="G118" i="1"/>
  <c r="F118" i="1"/>
  <c r="E118" i="1"/>
  <c r="D118" i="1"/>
  <c r="H117" i="1"/>
  <c r="G117" i="1"/>
  <c r="F117" i="1"/>
  <c r="E117" i="1"/>
  <c r="D117" i="1"/>
  <c r="H116" i="1"/>
  <c r="G116" i="1"/>
  <c r="F116" i="1"/>
  <c r="E116" i="1"/>
  <c r="D116" i="1"/>
  <c r="H115" i="1"/>
  <c r="G115" i="1"/>
  <c r="F115" i="1"/>
  <c r="E115" i="1"/>
  <c r="D115" i="1"/>
  <c r="H114" i="1"/>
  <c r="G114" i="1"/>
  <c r="F114" i="1"/>
  <c r="E114" i="1"/>
  <c r="D114" i="1"/>
  <c r="H113" i="1"/>
  <c r="G113" i="1"/>
  <c r="F113" i="1"/>
  <c r="E113" i="1"/>
  <c r="D113" i="1"/>
  <c r="H112" i="1"/>
  <c r="G112" i="1"/>
  <c r="F112" i="1"/>
  <c r="E112" i="1"/>
  <c r="D112" i="1"/>
  <c r="H111" i="1"/>
  <c r="G111" i="1"/>
  <c r="F111" i="1"/>
  <c r="E111" i="1"/>
  <c r="D111" i="1"/>
  <c r="H108" i="1"/>
  <c r="G108" i="1"/>
  <c r="F108" i="1"/>
  <c r="E108" i="1"/>
  <c r="D108" i="1"/>
  <c r="H107" i="1"/>
  <c r="G107" i="1"/>
  <c r="F107" i="1"/>
  <c r="E107" i="1"/>
  <c r="D107" i="1"/>
  <c r="H106" i="1"/>
  <c r="G106" i="1"/>
  <c r="F106" i="1"/>
  <c r="E106" i="1"/>
  <c r="D106" i="1"/>
  <c r="H105" i="1"/>
  <c r="G105" i="1"/>
  <c r="F105" i="1"/>
  <c r="E105" i="1"/>
  <c r="D105" i="1"/>
  <c r="H99" i="1"/>
  <c r="G99" i="1"/>
  <c r="F99" i="1"/>
  <c r="E99" i="1"/>
  <c r="D99" i="1"/>
  <c r="H94" i="1"/>
  <c r="G94" i="1"/>
  <c r="F94" i="1"/>
  <c r="E94" i="1"/>
  <c r="D94" i="1"/>
  <c r="H93" i="1"/>
  <c r="G93" i="1"/>
  <c r="F93" i="1"/>
  <c r="E93" i="1"/>
  <c r="D93" i="1"/>
  <c r="H92" i="1"/>
  <c r="G92" i="1"/>
  <c r="F92" i="1"/>
  <c r="E92" i="1"/>
  <c r="D92" i="1"/>
  <c r="H91" i="1"/>
  <c r="G91" i="1"/>
  <c r="F91" i="1"/>
  <c r="E91" i="1"/>
  <c r="D91" i="1"/>
  <c r="H90" i="1"/>
  <c r="G90" i="1"/>
  <c r="F90" i="1"/>
  <c r="E90" i="1"/>
  <c r="D90" i="1"/>
  <c r="H89" i="1"/>
  <c r="G89" i="1"/>
  <c r="F89" i="1"/>
  <c r="E89" i="1"/>
  <c r="D89" i="1"/>
  <c r="H88" i="1"/>
  <c r="G88" i="1"/>
  <c r="F88" i="1"/>
  <c r="E88" i="1"/>
  <c r="D88" i="1"/>
  <c r="H87" i="1"/>
  <c r="G87" i="1"/>
  <c r="F87" i="1"/>
  <c r="E87" i="1"/>
  <c r="D87" i="1"/>
  <c r="H86" i="1"/>
  <c r="G86" i="1"/>
  <c r="F86" i="1"/>
  <c r="E86" i="1"/>
  <c r="D86" i="1"/>
  <c r="H85" i="1"/>
  <c r="G85" i="1"/>
  <c r="F85" i="1"/>
  <c r="E85" i="1"/>
  <c r="D85" i="1"/>
  <c r="H84" i="1"/>
  <c r="G84" i="1"/>
  <c r="F84" i="1"/>
  <c r="E84" i="1"/>
  <c r="D84" i="1"/>
  <c r="H83" i="1"/>
  <c r="G83" i="1"/>
  <c r="F83" i="1"/>
  <c r="E83" i="1"/>
  <c r="D83" i="1"/>
  <c r="H81" i="1"/>
  <c r="G81" i="1"/>
  <c r="F81" i="1"/>
  <c r="E81" i="1"/>
  <c r="D81" i="1"/>
  <c r="H80" i="1"/>
  <c r="G80" i="1"/>
  <c r="F80" i="1"/>
  <c r="E80" i="1"/>
  <c r="D80" i="1"/>
  <c r="H77" i="1"/>
  <c r="G77" i="1"/>
  <c r="F77" i="1"/>
  <c r="E77" i="1"/>
  <c r="D77" i="1"/>
  <c r="H76" i="1"/>
  <c r="G76" i="1"/>
  <c r="F76" i="1"/>
  <c r="E76" i="1"/>
  <c r="D76" i="1"/>
  <c r="H67" i="1"/>
  <c r="G67" i="1"/>
  <c r="F67" i="1"/>
  <c r="E67" i="1"/>
  <c r="D67" i="1"/>
  <c r="H66" i="1"/>
  <c r="G66" i="1"/>
  <c r="F66" i="1"/>
  <c r="E66" i="1"/>
  <c r="D66" i="1"/>
  <c r="H64" i="1"/>
  <c r="G64" i="1"/>
  <c r="F64" i="1"/>
  <c r="E64" i="1"/>
  <c r="D64" i="1"/>
  <c r="H63" i="1"/>
  <c r="G63" i="1"/>
  <c r="F63" i="1"/>
  <c r="E63" i="1"/>
  <c r="D63" i="1"/>
  <c r="H62" i="1"/>
  <c r="G62" i="1"/>
  <c r="F62" i="1"/>
  <c r="E62" i="1"/>
  <c r="D62" i="1"/>
  <c r="H61" i="1"/>
  <c r="G61" i="1"/>
  <c r="F61" i="1"/>
  <c r="E61" i="1"/>
  <c r="D61" i="1"/>
  <c r="H60" i="1"/>
  <c r="G60" i="1"/>
  <c r="F60" i="1"/>
  <c r="E60" i="1"/>
  <c r="D60" i="1"/>
  <c r="H59" i="1"/>
  <c r="G59" i="1"/>
  <c r="F59" i="1"/>
  <c r="E59" i="1"/>
  <c r="D59" i="1"/>
  <c r="H57" i="1"/>
  <c r="G57" i="1"/>
  <c r="F57" i="1"/>
  <c r="E57" i="1"/>
  <c r="D57" i="1"/>
  <c r="H54" i="1"/>
  <c r="G54" i="1"/>
  <c r="F54" i="1"/>
  <c r="E54" i="1"/>
  <c r="D54" i="1"/>
  <c r="H45" i="1"/>
  <c r="G45" i="1"/>
  <c r="F45" i="1"/>
  <c r="E45" i="1"/>
  <c r="D45" i="1"/>
  <c r="H44" i="1"/>
  <c r="G44" i="1"/>
  <c r="F44" i="1"/>
  <c r="E44" i="1"/>
  <c r="D44" i="1"/>
  <c r="H43" i="1"/>
  <c r="G43" i="1"/>
  <c r="F43" i="1"/>
  <c r="E43" i="1"/>
  <c r="D43" i="1"/>
  <c r="H42" i="1"/>
  <c r="G42" i="1"/>
  <c r="F42" i="1"/>
  <c r="E42" i="1"/>
  <c r="D42" i="1"/>
  <c r="H41" i="1"/>
  <c r="G41" i="1"/>
  <c r="F41" i="1"/>
  <c r="E41" i="1"/>
  <c r="D41" i="1"/>
  <c r="H40" i="1"/>
  <c r="G40" i="1"/>
  <c r="F40" i="1"/>
  <c r="E40" i="1"/>
  <c r="D40" i="1"/>
  <c r="H38" i="1"/>
  <c r="G38" i="1"/>
  <c r="F38" i="1"/>
  <c r="E38" i="1"/>
  <c r="D38" i="1"/>
  <c r="H37" i="1"/>
  <c r="G37" i="1"/>
  <c r="F37" i="1"/>
  <c r="E37" i="1"/>
  <c r="D37" i="1"/>
  <c r="H36" i="1"/>
  <c r="G36" i="1"/>
  <c r="F36" i="1"/>
  <c r="E36" i="1"/>
  <c r="D36" i="1"/>
  <c r="H35" i="1"/>
  <c r="G35" i="1"/>
  <c r="F35" i="1"/>
  <c r="E35" i="1"/>
  <c r="D35" i="1"/>
  <c r="H34" i="1"/>
  <c r="G34" i="1"/>
  <c r="F34" i="1"/>
  <c r="E34" i="1"/>
  <c r="D34" i="1"/>
  <c r="H33" i="1"/>
  <c r="G33" i="1"/>
  <c r="F33" i="1"/>
  <c r="E33" i="1"/>
  <c r="D33" i="1"/>
  <c r="H32" i="1"/>
  <c r="G32" i="1"/>
  <c r="F32" i="1"/>
  <c r="E32" i="1"/>
  <c r="D32" i="1"/>
  <c r="H31" i="1"/>
  <c r="G31" i="1"/>
  <c r="F31" i="1"/>
  <c r="E31" i="1"/>
  <c r="D31" i="1"/>
  <c r="H30" i="1"/>
  <c r="G30" i="1"/>
  <c r="F30" i="1"/>
  <c r="E30" i="1"/>
  <c r="D30" i="1"/>
  <c r="H29" i="1"/>
  <c r="G29" i="1"/>
  <c r="F29" i="1"/>
  <c r="E29" i="1"/>
  <c r="D29" i="1"/>
  <c r="H27" i="1"/>
  <c r="G27" i="1"/>
  <c r="F27" i="1"/>
  <c r="E27" i="1"/>
  <c r="D27" i="1"/>
  <c r="H26" i="1"/>
  <c r="G26" i="1"/>
  <c r="F26" i="1"/>
  <c r="E26" i="1"/>
  <c r="D26" i="1"/>
  <c r="H24" i="1"/>
  <c r="F24" i="1"/>
  <c r="E24" i="1"/>
  <c r="D24" i="1"/>
  <c r="H23" i="1"/>
  <c r="G23" i="1"/>
  <c r="F23" i="1"/>
  <c r="E23" i="1"/>
  <c r="D23" i="1"/>
  <c r="H22" i="1"/>
  <c r="G22" i="1"/>
  <c r="F22" i="1"/>
  <c r="E22" i="1"/>
  <c r="D22" i="1"/>
  <c r="H21" i="1"/>
  <c r="G21" i="1"/>
  <c r="F21" i="1"/>
  <c r="E21" i="1"/>
  <c r="D21" i="1"/>
  <c r="H17" i="1"/>
  <c r="G17" i="1"/>
  <c r="F17" i="1"/>
  <c r="E17" i="1"/>
  <c r="D17" i="1"/>
  <c r="H16" i="1"/>
  <c r="G16" i="1"/>
  <c r="F16" i="1"/>
  <c r="E16" i="1"/>
  <c r="D16" i="1"/>
  <c r="J101" i="1" l="1"/>
  <c r="J359" i="1"/>
  <c r="J72" i="1"/>
  <c r="C765" i="1"/>
  <c r="J763" i="1" l="1"/>
  <c r="J767" i="1" l="1"/>
</calcChain>
</file>

<file path=xl/comments1.xml><?xml version="1.0" encoding="utf-8"?>
<comments xmlns="http://schemas.openxmlformats.org/spreadsheetml/2006/main">
  <authors>
    <author>Maria Barba</author>
  </authors>
  <commentList>
    <comment ref="C305" authorId="0">
      <text>
        <r>
          <rPr>
            <sz val="9"/>
            <color indexed="81"/>
            <rFont val="Tahoma"/>
            <family val="2"/>
          </rPr>
          <t>La ruta Nanadaime - Managua (expreso) se elimino de la resolucion sin embargo se verifico en el SIG que existe 3 unidades MB (2 de 25 y 1 de 15), sin embargo en vista que tanto las unidades expresas como interlocal cobran las mismas tarifas (informa la delegaion granada) se le comunico a la delegada departamental que se mantiene la misma taira para ambos servicios siendo la tarifa propuesta de C$27</t>
        </r>
      </text>
    </comment>
    <comment ref="C384" authorId="0">
      <text>
        <r>
          <rPr>
            <sz val="9"/>
            <color indexed="81"/>
            <rFont val="Tahoma"/>
            <family val="2"/>
          </rPr>
          <t>La ruta Nanadaime - Managua (expreso) se elimino de la resolucion sin embargo se verifico en el SIG que existe 3 unidades MB (2 de 25 y 1 de 15), sin embargo en vista que tanto las unidades expresas como interlocal cobran las mismas tarifas (informa la delegaion granada) se le comunico a la delegada departamental que se mantiene la misma taira para ambos servicios siendo la tarifa propuesta de C$27</t>
        </r>
      </text>
    </comment>
    <comment ref="C498" authorId="0">
      <text>
        <r>
          <rPr>
            <sz val="9"/>
            <color indexed="81"/>
            <rFont val="Tahoma"/>
            <family val="2"/>
          </rPr>
          <t xml:space="preserve">La ruta </t>
        </r>
        <r>
          <rPr>
            <b/>
            <sz val="9"/>
            <color indexed="81"/>
            <rFont val="Tahoma"/>
            <family val="2"/>
          </rPr>
          <t>San Pedro de Lovago - Managu</t>
        </r>
        <r>
          <rPr>
            <sz val="9"/>
            <color indexed="81"/>
            <rFont val="Tahoma"/>
            <family val="2"/>
          </rPr>
          <t xml:space="preserve">a con modalidad </t>
        </r>
        <r>
          <rPr>
            <b/>
            <sz val="9"/>
            <color indexed="81"/>
            <rFont val="Tahoma"/>
            <family val="2"/>
          </rPr>
          <t>expreso</t>
        </r>
        <r>
          <rPr>
            <sz val="9"/>
            <color indexed="81"/>
            <rFont val="Tahoma"/>
            <family val="2"/>
          </rPr>
          <t xml:space="preserve"> tambien existe y no se agrego a la base de dato sin embargo la Ing. Rodriguez informo al Lic. Gaitan que en esta ruta cobran una tarifa de C$ 90.00 actualmente por lo que se autorizara verbalmente una tarifa de </t>
        </r>
        <r>
          <rPr>
            <b/>
            <sz val="9"/>
            <color indexed="81"/>
            <rFont val="Tahoma"/>
            <family val="2"/>
          </rPr>
          <t>C$ 92.00</t>
        </r>
        <r>
          <rPr>
            <sz val="9"/>
            <color indexed="81"/>
            <rFont val="Tahoma"/>
            <family val="2"/>
          </rPr>
          <t xml:space="preserve"> para Mayo 2015 y se incorporara en la proxima etapa</t>
        </r>
      </text>
    </comment>
    <comment ref="C543" authorId="0">
      <text>
        <r>
          <rPr>
            <sz val="9"/>
            <color indexed="81"/>
            <rFont val="Tahoma"/>
            <family val="2"/>
          </rPr>
          <t>La delegacion solicita eliminar esta ruta ya que tambien existe como Boaco - Las Cañitas (rural) actualmente el delegado informa que la tarifa cobrada en esta ruta es de 35 por lo que solicita se elimine esta y se deje la tarifa resultante como una ruta rural siendo la propuesta de nueva tarifa de 35.5</t>
        </r>
      </text>
    </comment>
    <comment ref="C764" authorId="0">
      <text>
        <r>
          <rPr>
            <b/>
            <sz val="9"/>
            <color indexed="81"/>
            <rFont val="Tahoma"/>
            <family val="2"/>
          </rPr>
          <t>Maria Barba: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<sst xmlns="http://schemas.openxmlformats.org/spreadsheetml/2006/main" count="1353" uniqueCount="603">
  <si>
    <t>MINISTERIO DE TRANSPORTE E INFRAESTRUCTURA</t>
  </si>
  <si>
    <t>Variacion %</t>
  </si>
  <si>
    <t>Variacion $</t>
  </si>
  <si>
    <t>Variación % Propuesta sobre Tarifa Vigente</t>
  </si>
  <si>
    <t>Diferencia entre Propuesta y Tarifa Actual C$</t>
  </si>
  <si>
    <t>% de la tarifa resultante alcanzado con la Propuesta</t>
  </si>
  <si>
    <t>ORIGEN</t>
  </si>
  <si>
    <t>DESTINO</t>
  </si>
  <si>
    <t>(6) / (4)</t>
  </si>
  <si>
    <t>(6) - (4)</t>
  </si>
  <si>
    <t>(7) / (4)</t>
  </si>
  <si>
    <t>(7) - (4)</t>
  </si>
  <si>
    <t>(7) / (3)</t>
  </si>
  <si>
    <t>DEPARTAMENTO DE ESTELI</t>
  </si>
  <si>
    <t>I.- AUTOBUSES EXPRESOS</t>
  </si>
  <si>
    <t>ESTELI</t>
  </si>
  <si>
    <t>MANAGUA</t>
  </si>
  <si>
    <t xml:space="preserve">ESTELI </t>
  </si>
  <si>
    <t>LEON</t>
  </si>
  <si>
    <t>MASAYA (Por Tipitapa)</t>
  </si>
  <si>
    <t>II.- AUTOBUSES ORDINARIOS</t>
  </si>
  <si>
    <t>OCOTAL</t>
  </si>
  <si>
    <t>SOMOTO</t>
  </si>
  <si>
    <t>MATAGALPA</t>
  </si>
  <si>
    <t>JINOTEGA</t>
  </si>
  <si>
    <t>JALAPA</t>
  </si>
  <si>
    <t xml:space="preserve">MATAGALPA - MANAGUA </t>
  </si>
  <si>
    <t>SAN JUAN DE LIMAY (Por El Pino)</t>
  </si>
  <si>
    <t>SAN JUAN DE RIO COCO</t>
  </si>
  <si>
    <t>QUILALI</t>
  </si>
  <si>
    <t>WIWILI</t>
  </si>
  <si>
    <t>LA CONCORDIA</t>
  </si>
  <si>
    <t xml:space="preserve">EL SAUCE </t>
  </si>
  <si>
    <t>ESTELI (Por Achuapa)</t>
  </si>
  <si>
    <t xml:space="preserve">PUEBLO NUEVO - LOS LLANOS </t>
  </si>
  <si>
    <t>SN FCO.DE CUAJINIQUILAPA</t>
  </si>
  <si>
    <t>PALACAGUINA</t>
  </si>
  <si>
    <t>EL ROSARIO</t>
  </si>
  <si>
    <t>EL SAUCE (SALALES)</t>
  </si>
  <si>
    <t>EL JICARO - MURRA</t>
  </si>
  <si>
    <t>LA RICA</t>
  </si>
  <si>
    <t>ESTELI (Por Las Mesas)</t>
  </si>
  <si>
    <t>LA TRINIDAD</t>
  </si>
  <si>
    <t>PUEBLO NUEVO - CALPULES</t>
  </si>
  <si>
    <t xml:space="preserve">LIMAY - SAN NICOLAS </t>
  </si>
  <si>
    <t>ESTELI-MANAGUA</t>
  </si>
  <si>
    <t>ESTELI-MATAGALPA</t>
  </si>
  <si>
    <t>DEPARTAMENTO DE MADRIZ</t>
  </si>
  <si>
    <t>SAN LUCAS</t>
  </si>
  <si>
    <t>LA SABANA</t>
  </si>
  <si>
    <t>LAS MANOS</t>
  </si>
  <si>
    <t xml:space="preserve">SHELL </t>
  </si>
  <si>
    <t>ESTELI (POR PALACAGÜINA)</t>
  </si>
  <si>
    <t>EL ESPINO</t>
  </si>
  <si>
    <t xml:space="preserve">SOMOTO </t>
  </si>
  <si>
    <t>GUASUYUCA</t>
  </si>
  <si>
    <t>DEPARTAMENTO DE NUEVA SEGOVIA</t>
  </si>
  <si>
    <t>MURRA</t>
  </si>
  <si>
    <t>JICARO</t>
  </si>
  <si>
    <t>CIUDAD SANDINO</t>
  </si>
  <si>
    <t>CIUDAD ANTIGUA</t>
  </si>
  <si>
    <t>MACUELIZO</t>
  </si>
  <si>
    <t xml:space="preserve">OCOTAL </t>
  </si>
  <si>
    <t>SANTA MARIA</t>
  </si>
  <si>
    <t>EL PORVENIR</t>
  </si>
  <si>
    <t>JICARO-SUSUCAYAN</t>
  </si>
  <si>
    <t>MURRA-EL ROSARIO</t>
  </si>
  <si>
    <t xml:space="preserve">QUILALI </t>
  </si>
  <si>
    <t>ESTELI (POR SAN JUAN DEL RIO COCO)</t>
  </si>
  <si>
    <t>SUYATAL</t>
  </si>
  <si>
    <t>DEPARTAMENTO DE LEON</t>
  </si>
  <si>
    <t xml:space="preserve">LEON </t>
  </si>
  <si>
    <t>EL GUASAULE</t>
  </si>
  <si>
    <t>EL SAUCE</t>
  </si>
  <si>
    <t>II. AUTOBUSES ORDINARIOS</t>
  </si>
  <si>
    <t>CHINANDEGA</t>
  </si>
  <si>
    <t>SAN ISIDRO</t>
  </si>
  <si>
    <t>CORINTO</t>
  </si>
  <si>
    <t xml:space="preserve">MALPAISILLO - MATAGALPA </t>
  </si>
  <si>
    <t>NAGAROTE</t>
  </si>
  <si>
    <t>LA PAZ CENTRO</t>
  </si>
  <si>
    <t>LARREYNAGA</t>
  </si>
  <si>
    <t>SANTA ROSA DEL PEÑON</t>
  </si>
  <si>
    <t>TELICA</t>
  </si>
  <si>
    <t>QUEZALGUAQUE</t>
  </si>
  <si>
    <t>POSOLTEGA</t>
  </si>
  <si>
    <t>ACHUAPA</t>
  </si>
  <si>
    <t>COPALTEPE</t>
  </si>
  <si>
    <t>PUERTO SANDINO</t>
  </si>
  <si>
    <t>EL SAUCE-VILLANUEVA</t>
  </si>
  <si>
    <t>SOMOTILLO-GUASAULE</t>
  </si>
  <si>
    <t>LEON-LA CEIBA</t>
  </si>
  <si>
    <t>AMATITAN-LA PAZ CENTRO</t>
  </si>
  <si>
    <t>LAS MOJARRAS</t>
  </si>
  <si>
    <t>LAS MARIAS</t>
  </si>
  <si>
    <t>TECUANAME</t>
  </si>
  <si>
    <t>TAMARINDO-PUERTO SANDINO-LA PLANTA</t>
  </si>
  <si>
    <t>EL HATILLO</t>
  </si>
  <si>
    <t>CRISTO REY</t>
  </si>
  <si>
    <t>EL TOLOLAR</t>
  </si>
  <si>
    <t>EL PAPALONAL</t>
  </si>
  <si>
    <t>COMPLEJO MINERO SANTA PANCHA</t>
  </si>
  <si>
    <t>GUASAULE</t>
  </si>
  <si>
    <t>LAS LOMAS</t>
  </si>
  <si>
    <t>MALPAISILLO</t>
  </si>
  <si>
    <t>EL JICARITO</t>
  </si>
  <si>
    <t>LAS MARIAS-HIGUERAL</t>
  </si>
  <si>
    <t>LAS MARIAS-LA QUEMADA</t>
  </si>
  <si>
    <t>LA PAZ CENTRO-MANAGUA</t>
  </si>
  <si>
    <t>JICARAL</t>
  </si>
  <si>
    <t>VALLE LAS ZAPATAS-EL PIÑUELAR</t>
  </si>
  <si>
    <t>III.- MICROBUSES INTERLOCALES</t>
  </si>
  <si>
    <t>CHINANDEGA (Interlocal )</t>
  </si>
  <si>
    <t>MALPAISILLO (Interlocal)</t>
  </si>
  <si>
    <t>MATAGALPA (Interlocal)</t>
  </si>
  <si>
    <t>ESTELI (Interlocal)</t>
  </si>
  <si>
    <t>EL SAUCE (Interlocal)</t>
  </si>
  <si>
    <t>LEON (Interlocal)</t>
  </si>
  <si>
    <t>MANAGUA (Interlocal)</t>
  </si>
  <si>
    <t>GUASAULE (Interlocal)</t>
  </si>
  <si>
    <t>DEPARTAMENTO DE CHINANDEGA</t>
  </si>
  <si>
    <t>CHICHIGALPA</t>
  </si>
  <si>
    <t>EL VIEJO</t>
  </si>
  <si>
    <t>SOMOTILLO</t>
  </si>
  <si>
    <t>CINCO PINOS</t>
  </si>
  <si>
    <t>VILLA NUEVA</t>
  </si>
  <si>
    <t>PUERTO MORAZAN</t>
  </si>
  <si>
    <t>SANTO TOMAS DEL NORTE</t>
  </si>
  <si>
    <t>EL CONGO</t>
  </si>
  <si>
    <t>INGENIO MONTE ROSA</t>
  </si>
  <si>
    <t>POTOSI</t>
  </si>
  <si>
    <t>JIQUILILLO-PADRE RAMOS</t>
  </si>
  <si>
    <t>APOSENTILLO</t>
  </si>
  <si>
    <t>TONALA</t>
  </si>
  <si>
    <t>COSIGUINA</t>
  </si>
  <si>
    <t>LAS PILAS</t>
  </si>
  <si>
    <t>PUNTA ÑATA</t>
  </si>
  <si>
    <t xml:space="preserve">CHINANDEGA </t>
  </si>
  <si>
    <t>PALO GRANDE</t>
  </si>
  <si>
    <t>SN FCO. DEL NORTE</t>
  </si>
  <si>
    <t>SN PEDRO DEL NORTE</t>
  </si>
  <si>
    <t>PALACIO</t>
  </si>
  <si>
    <t>APASCALI</t>
  </si>
  <si>
    <t xml:space="preserve">LOS MILLONARIOS </t>
  </si>
  <si>
    <t xml:space="preserve">EL PEDREGAL </t>
  </si>
  <si>
    <t xml:space="preserve">BONETE - ISRAEL </t>
  </si>
  <si>
    <t xml:space="preserve">OJO DE AGUA - STO TOMAS </t>
  </si>
  <si>
    <t xml:space="preserve">VILLA NUEVA </t>
  </si>
  <si>
    <t xml:space="preserve">SOMOTILLO </t>
  </si>
  <si>
    <t xml:space="preserve">SOMOTILLO - EL JICARO </t>
  </si>
  <si>
    <t xml:space="preserve">PASO HONDO </t>
  </si>
  <si>
    <t xml:space="preserve">SAN FCO. DEL NORTE </t>
  </si>
  <si>
    <t xml:space="preserve">EL VIEJO - CHINANDEGA </t>
  </si>
  <si>
    <t xml:space="preserve">MANAGUA </t>
  </si>
  <si>
    <t xml:space="preserve">EL TULE </t>
  </si>
  <si>
    <t xml:space="preserve">GUAYAVILLO </t>
  </si>
  <si>
    <t>EL VIEJO (Interlocal)</t>
  </si>
  <si>
    <t>CHICHIGALPA (Interlocal)</t>
  </si>
  <si>
    <t>CORINTO (Interlocal)</t>
  </si>
  <si>
    <t>DEPARTAMENTO DE MANAGUA</t>
  </si>
  <si>
    <t>MASAYA</t>
  </si>
  <si>
    <t>RIVAS</t>
  </si>
  <si>
    <t>RIVAS-PEÑAS BLANCAS</t>
  </si>
  <si>
    <t>RIVAS-SANJORGE</t>
  </si>
  <si>
    <t>RIVAS-SAN JUAN DEL SUR</t>
  </si>
  <si>
    <t>RIVAS-NANCIMI</t>
  </si>
  <si>
    <t>EL RAMA</t>
  </si>
  <si>
    <t>NUEVA GUINEA</t>
  </si>
  <si>
    <t>ACOYAPA</t>
  </si>
  <si>
    <t>SANTO TOMAS</t>
  </si>
  <si>
    <t>JUIGALPA</t>
  </si>
  <si>
    <t>CAMOAPA</t>
  </si>
  <si>
    <t>RIO BLANCO</t>
  </si>
  <si>
    <t xml:space="preserve">SAN RAFAEL DEL NORTE </t>
  </si>
  <si>
    <t>WASLALA</t>
  </si>
  <si>
    <t>TIPITAPA</t>
  </si>
  <si>
    <t>COFRADIA</t>
  </si>
  <si>
    <t>MATEARE</t>
  </si>
  <si>
    <t>TICUANTEPE</t>
  </si>
  <si>
    <t>SAMARIA</t>
  </si>
  <si>
    <t>EL TRANSITO</t>
  </si>
  <si>
    <t>SAN CAYETANO</t>
  </si>
  <si>
    <t>EL CAIMITO</t>
  </si>
  <si>
    <t>LAS MADERAS</t>
  </si>
  <si>
    <t>VERACRUZ</t>
  </si>
  <si>
    <t>VALLE LOS ABURTOS</t>
  </si>
  <si>
    <t xml:space="preserve">CASAS NUEVAS </t>
  </si>
  <si>
    <t xml:space="preserve">LAS LOMAS </t>
  </si>
  <si>
    <t xml:space="preserve">LOS LAURELES </t>
  </si>
  <si>
    <t>MANAGUA ( MERC. ORIENTAL)</t>
  </si>
  <si>
    <t xml:space="preserve">LAS PILAS </t>
  </si>
  <si>
    <t xml:space="preserve">SAN RAFAEL </t>
  </si>
  <si>
    <t xml:space="preserve">EL MADROÑO </t>
  </si>
  <si>
    <t>SAN BENITO (COLONIA AGRICOLA)</t>
  </si>
  <si>
    <t>SAN JUAN DE LA PLAYWOUD</t>
  </si>
  <si>
    <t>MANAGUA (MERC. ORIENTAL)</t>
  </si>
  <si>
    <t xml:space="preserve">LAS BANDERAS </t>
  </si>
  <si>
    <t>MANAGUA (MERC. PERIFERICO)</t>
  </si>
  <si>
    <t>MESAS DE ASISCAYA</t>
  </si>
  <si>
    <t>MAMAGUA (MERC. IVAN)</t>
  </si>
  <si>
    <t>SANTA MARTA DEL CARAO</t>
  </si>
  <si>
    <t xml:space="preserve">MONTE FRESCO </t>
  </si>
  <si>
    <t xml:space="preserve">CALLE DE LOS BESOS </t>
  </si>
  <si>
    <t>KM 42 CARRETERA VIEJA LEON</t>
  </si>
  <si>
    <t xml:space="preserve">III.- MICROBUSES EXPRESOS </t>
  </si>
  <si>
    <t>GRANADA (expreso)</t>
  </si>
  <si>
    <t>JINOTEPE (expreso)</t>
  </si>
  <si>
    <t>IV.- MICROBUSES INTERLOCALES</t>
  </si>
  <si>
    <t>MASAYA (Interlocal)</t>
  </si>
  <si>
    <t>GRANADA (Interlocal)</t>
  </si>
  <si>
    <t>MASATEPE (Interlocal)</t>
  </si>
  <si>
    <t>SAN MARCOS (Interlocal)</t>
  </si>
  <si>
    <t>DIRIAMBA (Interlocal)</t>
  </si>
  <si>
    <t>NANDAIME (Interlocal)</t>
  </si>
  <si>
    <t>CHINANDEGA (Interlocal)</t>
  </si>
  <si>
    <t>JUIGALPA (Interlocal)</t>
  </si>
  <si>
    <t>LA CONCEPCION (Interlocal)</t>
  </si>
  <si>
    <t xml:space="preserve">Ultima línea, 18 rutas </t>
  </si>
  <si>
    <t>DEPARTAMENTO DE MASAYA</t>
  </si>
  <si>
    <t>JINOTEPE</t>
  </si>
  <si>
    <t>TISMA (P/LA MONTAÑITA)</t>
  </si>
  <si>
    <t>NANDASMO</t>
  </si>
  <si>
    <t>LA CONCEPCION</t>
  </si>
  <si>
    <t xml:space="preserve"> MANAGUA</t>
  </si>
  <si>
    <t>MASATEPE</t>
  </si>
  <si>
    <t>LA SABANITA</t>
  </si>
  <si>
    <t>MASATEPE-MASAYA</t>
  </si>
  <si>
    <t xml:space="preserve">LAS FLORES </t>
  </si>
  <si>
    <t>LLANO GRANDE</t>
  </si>
  <si>
    <t>MANAGUA (Merc.Mayoreo)</t>
  </si>
  <si>
    <t>PACAYA</t>
  </si>
  <si>
    <t>MANAGUA (Merc.Oriental)</t>
  </si>
  <si>
    <t>EL PORTILLO</t>
  </si>
  <si>
    <t>SAN BENITO</t>
  </si>
  <si>
    <t xml:space="preserve">TISMA </t>
  </si>
  <si>
    <t>MANAGUA (MERC. ORIENTAL) VIA TIPITAPA</t>
  </si>
  <si>
    <t>NINDIRI</t>
  </si>
  <si>
    <t>LAS CRUCITAS</t>
  </si>
  <si>
    <t>HOJA CHIGUE</t>
  </si>
  <si>
    <t>PIEDRA MENUDA</t>
  </si>
  <si>
    <t>SAN BLAS-EL SITIO</t>
  </si>
  <si>
    <t>PALENQUE</t>
  </si>
  <si>
    <t>SAN JOSE DE MASATEPE</t>
  </si>
  <si>
    <t>TIPITAPA (Expreso)</t>
  </si>
  <si>
    <t>DEPARTAMENTO DE GRANADA</t>
  </si>
  <si>
    <t>I.- AUTOBUSES ORDINARIOS</t>
  </si>
  <si>
    <t>GRANADA</t>
  </si>
  <si>
    <t>NANDAIME</t>
  </si>
  <si>
    <t>NIQUINOHOMO</t>
  </si>
  <si>
    <t>DIRIOMO-MANAGUA</t>
  </si>
  <si>
    <t>DIRIOMO</t>
  </si>
  <si>
    <t>MANAGUA (P/MASAYA)</t>
  </si>
  <si>
    <t xml:space="preserve">DIRIOMO </t>
  </si>
  <si>
    <t>MANAGUA (P/CRUCERO)</t>
  </si>
  <si>
    <t>ESCALANTE</t>
  </si>
  <si>
    <t xml:space="preserve">MALACATOYA </t>
  </si>
  <si>
    <t xml:space="preserve">TIPITAPA </t>
  </si>
  <si>
    <t xml:space="preserve">TECOLOSTOTE </t>
  </si>
  <si>
    <t>CAÑA DE GARCIA (P/TOLA)</t>
  </si>
  <si>
    <t>SAN CARLOS</t>
  </si>
  <si>
    <t xml:space="preserve">II.- MICROBUSES EXPRESOS </t>
  </si>
  <si>
    <t>MANAGUA (POR MASAYA)</t>
  </si>
  <si>
    <t>DEPARTAMENTO DE CARAZO</t>
  </si>
  <si>
    <t>DULCE NOMBRE</t>
  </si>
  <si>
    <t>DIRIAMBA</t>
  </si>
  <si>
    <t>HUEHUETE</t>
  </si>
  <si>
    <t>SAN JOSE DE GRACIA</t>
  </si>
  <si>
    <t>EL SOL</t>
  </si>
  <si>
    <t>LOS ENCUENTROS</t>
  </si>
  <si>
    <t>LA MOHOSA-PASO LA SOLERA</t>
  </si>
  <si>
    <t>SN PEDRO</t>
  </si>
  <si>
    <t>PANAMA N° 2 - EL ROSARIO</t>
  </si>
  <si>
    <t xml:space="preserve">EL ASTILLERO </t>
  </si>
  <si>
    <t xml:space="preserve">JINOTEPE </t>
  </si>
  <si>
    <t>LA PAZ</t>
  </si>
  <si>
    <t>RIVAS (Interlocal)</t>
  </si>
  <si>
    <t>SANTA TERESA (Interlocal)</t>
  </si>
  <si>
    <t>LA PAZ DE CARAZO (Interlocal)</t>
  </si>
  <si>
    <t xml:space="preserve">DIRIAMBA </t>
  </si>
  <si>
    <t>SAN MARCOS</t>
  </si>
  <si>
    <t xml:space="preserve">Ultima línea, 32 rutas </t>
  </si>
  <si>
    <t>DEPARTAMENTO DE RIVAS</t>
  </si>
  <si>
    <t>PEÑAS BLANCAS-RIVAS</t>
  </si>
  <si>
    <t>SAN JORGE-RIVAS</t>
  </si>
  <si>
    <t>SAN JUAN DEL SUR-RIVAS</t>
  </si>
  <si>
    <t>LAS SALINAS-ESCALANTE</t>
  </si>
  <si>
    <t>NANCIMI-RIVAS</t>
  </si>
  <si>
    <t>SAN JUAN (P/VIRGEN)</t>
  </si>
  <si>
    <t>CARDENAS</t>
  </si>
  <si>
    <t>SAN JUAN (P/EL BASTON)</t>
  </si>
  <si>
    <t>MOYOGALPA</t>
  </si>
  <si>
    <t>ALTAGRACIA</t>
  </si>
  <si>
    <t>BELEN-MATA DE CAÑA</t>
  </si>
  <si>
    <t>BELEN-CHACALAPA</t>
  </si>
  <si>
    <t>BELEN-LAS MESAS</t>
  </si>
  <si>
    <t>TOLA-SALINAS</t>
  </si>
  <si>
    <t>TOLA-NANCIMI</t>
  </si>
  <si>
    <t>SAN JUAN-OSTIONAL</t>
  </si>
  <si>
    <t>VIRGEN-LAS PAMPAS</t>
  </si>
  <si>
    <t>POTOSI-APOMPUA</t>
  </si>
  <si>
    <t>EL COYOL</t>
  </si>
  <si>
    <t>BALGUE</t>
  </si>
  <si>
    <t>SAPOA - PEÑAS BLANCAS</t>
  </si>
  <si>
    <t>SAN JERONIMO</t>
  </si>
  <si>
    <t>SAN JORGE</t>
  </si>
  <si>
    <t>CANTIMPLORA</t>
  </si>
  <si>
    <t>MERIDA</t>
  </si>
  <si>
    <t>MOYOGALPA - ALTAGRACIA</t>
  </si>
  <si>
    <t>MERIDA - SAN PEDRO</t>
  </si>
  <si>
    <t xml:space="preserve">RIVAS - SAN JUAN DEL SUR </t>
  </si>
  <si>
    <t xml:space="preserve">OSTIONAL - EL POCHOTE </t>
  </si>
  <si>
    <t xml:space="preserve">RIVAS </t>
  </si>
  <si>
    <t xml:space="preserve">LAS SALINAS - EL ASTILLERO </t>
  </si>
  <si>
    <t xml:space="preserve">MOYOGALPA  - SAN MARCOS  </t>
  </si>
  <si>
    <t xml:space="preserve">MOJONES - ALTAGRACIA </t>
  </si>
  <si>
    <t>PUEBLO NUEVO SUR</t>
  </si>
  <si>
    <t>SAPOA-RIVAS</t>
  </si>
  <si>
    <t xml:space="preserve">Ultima línea, 36 rutas </t>
  </si>
  <si>
    <t>DEPARTAMENTO DE CHONTALES</t>
  </si>
  <si>
    <t>SAN PEDRO DEL LOVAGO</t>
  </si>
  <si>
    <t xml:space="preserve">VILLA SANDINO </t>
  </si>
  <si>
    <t xml:space="preserve">LA LIBERTAD </t>
  </si>
  <si>
    <t xml:space="preserve">JUIGALPA </t>
  </si>
  <si>
    <t>COMALAPA-BOACO</t>
  </si>
  <si>
    <t>COMALAPA</t>
  </si>
  <si>
    <t>RAMA</t>
  </si>
  <si>
    <t>STO. TOMAS</t>
  </si>
  <si>
    <t>SN. PEDRO DE LOVAGO</t>
  </si>
  <si>
    <t>VILLA SANDINO</t>
  </si>
  <si>
    <t>STO. DOMINGO</t>
  </si>
  <si>
    <t>CAMOAPA (VIA EMP. SAN FRANCISCO)</t>
  </si>
  <si>
    <t>MUELLE DE LOS B.</t>
  </si>
  <si>
    <t>SN. PEDRO DE L.</t>
  </si>
  <si>
    <t>ST. TOMAS</t>
  </si>
  <si>
    <t>CAMPANA</t>
  </si>
  <si>
    <t>MIRAMONTES</t>
  </si>
  <si>
    <t>SANTO DOMINGO</t>
  </si>
  <si>
    <t>EL JOBO</t>
  </si>
  <si>
    <t>CAMOAPA (VIA COMALAPA)</t>
  </si>
  <si>
    <t>CUAPA</t>
  </si>
  <si>
    <t>LAS PLAZUELA</t>
  </si>
  <si>
    <t>BETULIA</t>
  </si>
  <si>
    <t>EL AYOTE</t>
  </si>
  <si>
    <t>PRESILLA</t>
  </si>
  <si>
    <t>CARQUITA</t>
  </si>
  <si>
    <t>PIEDRA PINTADA</t>
  </si>
  <si>
    <t>SAN BARTOLO</t>
  </si>
  <si>
    <t>LA LIBERTAD</t>
  </si>
  <si>
    <t xml:space="preserve">EL RAMA </t>
  </si>
  <si>
    <t xml:space="preserve">TALOLINGA </t>
  </si>
  <si>
    <t>SAN JOSE DE TALOLINGA</t>
  </si>
  <si>
    <t xml:space="preserve">EL AYOTE </t>
  </si>
  <si>
    <t>SAN CARLOS-BOCA DE SABALOS</t>
  </si>
  <si>
    <t>KUKRA HILL</t>
  </si>
  <si>
    <t>LAGUNA DE PERLA</t>
  </si>
  <si>
    <t>DEPARTAMENTO DE BOACO</t>
  </si>
  <si>
    <t>BOACO</t>
  </si>
  <si>
    <t>CAÑITAS-TEUSTEPE</t>
  </si>
  <si>
    <t>SAN. LORENZO</t>
  </si>
  <si>
    <t>TEUSTEPE</t>
  </si>
  <si>
    <t>STA. LUCIA (N.O.)</t>
  </si>
  <si>
    <t>STA. LUCIA (S.O)</t>
  </si>
  <si>
    <t>SN. J.DE LOS REM.</t>
  </si>
  <si>
    <t>STA. LUCIA</t>
  </si>
  <si>
    <t>MALACATOYA</t>
  </si>
  <si>
    <t>TECOLOSTOTE</t>
  </si>
  <si>
    <t>CACAO DE LOS CHAVARRIAS</t>
  </si>
  <si>
    <t>TEUSTEPE-MANAGUA</t>
  </si>
  <si>
    <t>SN. FRANCISCO</t>
  </si>
  <si>
    <t>ACEDADES</t>
  </si>
  <si>
    <t>CUMAICA SUR</t>
  </si>
  <si>
    <t xml:space="preserve">LA LUNA </t>
  </si>
  <si>
    <t xml:space="preserve">BOACO </t>
  </si>
  <si>
    <t xml:space="preserve">SAN JERONIMO </t>
  </si>
  <si>
    <t xml:space="preserve">MASAPIA </t>
  </si>
  <si>
    <t>POTRERILLO</t>
  </si>
  <si>
    <t>BAJO DE CERRO DE PIEDRA-TEUSTEPE</t>
  </si>
  <si>
    <t xml:space="preserve">SAN PEDRO DEL NORTE </t>
  </si>
  <si>
    <t>RIO BLANCO (Interlocal)</t>
  </si>
  <si>
    <t xml:space="preserve">Ultima línea, 31 rutas </t>
  </si>
  <si>
    <t>DEPARTAMENTO DE RIO SAN JUAN:</t>
  </si>
  <si>
    <t xml:space="preserve">SAN CARLOS </t>
  </si>
  <si>
    <t>EL ALMENDRO</t>
  </si>
  <si>
    <t xml:space="preserve">LOS CHILES </t>
  </si>
  <si>
    <t>BOCA DE SABALO</t>
  </si>
  <si>
    <t>SAN MIGUELITO</t>
  </si>
  <si>
    <t>MORRITO</t>
  </si>
  <si>
    <t>LOS CHILES</t>
  </si>
  <si>
    <t>GUACIMO</t>
  </si>
  <si>
    <t>BUENA VISTA</t>
  </si>
  <si>
    <t>DEPARTAMENTO DE MATAGALPA</t>
  </si>
  <si>
    <t xml:space="preserve">CIUDAD DARIO </t>
  </si>
  <si>
    <t>LA DALIA</t>
  </si>
  <si>
    <t xml:space="preserve">MATAGALPA </t>
  </si>
  <si>
    <t>ESQUIPULAS</t>
  </si>
  <si>
    <t>SN. RAMON</t>
  </si>
  <si>
    <t>MATIGUAS (Por Muy Muy)</t>
  </si>
  <si>
    <t>MATIGUAS (Por El Jobo)</t>
  </si>
  <si>
    <t>SN. DIONISIO</t>
  </si>
  <si>
    <t>TERRABONA (Por Sébaco)</t>
  </si>
  <si>
    <t>TERRABONA (Por Apante )</t>
  </si>
  <si>
    <t>MUY MUY</t>
  </si>
  <si>
    <t>CIUDAD DARIO</t>
  </si>
  <si>
    <t xml:space="preserve">ESQUIPULAS </t>
  </si>
  <si>
    <t>SIUNA</t>
  </si>
  <si>
    <t xml:space="preserve">TERRABONA </t>
  </si>
  <si>
    <t>DARIO</t>
  </si>
  <si>
    <t xml:space="preserve">DULCE NOMBRE DE JESUS </t>
  </si>
  <si>
    <t>MANAGUA (MERC. ORIENTAL )</t>
  </si>
  <si>
    <t xml:space="preserve">LA DALIA </t>
  </si>
  <si>
    <t>VALLE SAN JUAN</t>
  </si>
  <si>
    <t>EL CACAO</t>
  </si>
  <si>
    <t xml:space="preserve">MONTAÑA GRANDE </t>
  </si>
  <si>
    <t xml:space="preserve">SAN DIONISIO </t>
  </si>
  <si>
    <t>EL ROBLAR</t>
  </si>
  <si>
    <t>UBU NORTE (VIA GUASAYAMBA)</t>
  </si>
  <si>
    <t xml:space="preserve">RIO BLANCO </t>
  </si>
  <si>
    <t>UBU NORTE</t>
  </si>
  <si>
    <t>EL COYOLAR</t>
  </si>
  <si>
    <t>BUL BUL</t>
  </si>
  <si>
    <t>RANCHO GRANDE</t>
  </si>
  <si>
    <t>YALE</t>
  </si>
  <si>
    <t>GUAPOTAL</t>
  </si>
  <si>
    <t xml:space="preserve">SAN JOSE DE BOCAY </t>
  </si>
  <si>
    <t>LA LABRANZA</t>
  </si>
  <si>
    <t>LA PARRA - EL COROZO</t>
  </si>
  <si>
    <t>EL BONETE</t>
  </si>
  <si>
    <t>MONTE VERDE</t>
  </si>
  <si>
    <t>EL BOTE</t>
  </si>
  <si>
    <t>EL CUA</t>
  </si>
  <si>
    <t>MULUKUKU</t>
  </si>
  <si>
    <t>LOS LIMONES</t>
  </si>
  <si>
    <t>CERRO COLORADO</t>
  </si>
  <si>
    <t xml:space="preserve">BUENA ESPERANZA </t>
  </si>
  <si>
    <t xml:space="preserve">SANTA RITA </t>
  </si>
  <si>
    <t xml:space="preserve">GUAPOTALITO </t>
  </si>
  <si>
    <t xml:space="preserve">LA MULA </t>
  </si>
  <si>
    <t>EL CARRIZAL (P/APANTE)</t>
  </si>
  <si>
    <t>EL CARRIZAL (P/SAN DIONISIO)</t>
  </si>
  <si>
    <t>SAN PEDRO DEL NORTE</t>
  </si>
  <si>
    <t>EL NARANJO</t>
  </si>
  <si>
    <t>SAN RAMON-MATAGALPA</t>
  </si>
  <si>
    <t>CHILAMATE KUM</t>
  </si>
  <si>
    <t>PUERTO VIEJO</t>
  </si>
  <si>
    <t>DEPARTAMENTO DE JINOTEGA</t>
  </si>
  <si>
    <t>MANAGUA (POR GUAYACAN)</t>
  </si>
  <si>
    <t>SAN RAFAEL DEL NORTE</t>
  </si>
  <si>
    <t>SN. RAFAEL DEL NORTE</t>
  </si>
  <si>
    <t>SN. SEBASTIAN DE YALI</t>
  </si>
  <si>
    <t>EL CUA-BOCAY</t>
  </si>
  <si>
    <t>PANTASMA-WIWILI</t>
  </si>
  <si>
    <t>LA PITA-WIWILI</t>
  </si>
  <si>
    <t>STA. FE</t>
  </si>
  <si>
    <t>SACACLI</t>
  </si>
  <si>
    <t>PITA DEL CARMEN</t>
  </si>
  <si>
    <t>CHAGUITONES</t>
  </si>
  <si>
    <t>PLANES DE VILAN</t>
  </si>
  <si>
    <t>GUAPINOL No. 1</t>
  </si>
  <si>
    <t>VENTARRON</t>
  </si>
  <si>
    <t>CERRO VERDE</t>
  </si>
  <si>
    <t>PROVIDENCIA</t>
  </si>
  <si>
    <t>ANTIOQUIA</t>
  </si>
  <si>
    <t>SAN FRANCISCO DE LOS CEDROS-LA GUAVA</t>
  </si>
  <si>
    <t>SANTA ELENA</t>
  </si>
  <si>
    <t>LA FLOR</t>
  </si>
  <si>
    <t>TAMAYUNCA- PANTASMA-TAMALAQUE</t>
  </si>
  <si>
    <t>PEÑAS BLANCAS-EL CUA</t>
  </si>
  <si>
    <t>SACRAMENTO-4 ESQUINAS-PANTASMA</t>
  </si>
  <si>
    <t>PLANES DE VILAN-SANTA ELENA</t>
  </si>
  <si>
    <t>SANTA BARBARA-LA TRINIDAD</t>
  </si>
  <si>
    <t>SANTA BARBARA-4 ESQUINA</t>
  </si>
  <si>
    <t>LA PAVONA</t>
  </si>
  <si>
    <t>EL CUA-EL BOTE</t>
  </si>
  <si>
    <t>SEBACO (POR EL NARANJO)</t>
  </si>
  <si>
    <t xml:space="preserve">JINOTEGA </t>
  </si>
  <si>
    <t xml:space="preserve">VALLE LOS LUMBISES </t>
  </si>
  <si>
    <t xml:space="preserve">SANTA MARIA DE PANTASMA </t>
  </si>
  <si>
    <t>PLAN DE GRAMMA</t>
  </si>
  <si>
    <t xml:space="preserve">ABISINIA </t>
  </si>
  <si>
    <t xml:space="preserve">EL CUA </t>
  </si>
  <si>
    <t xml:space="preserve">AYAPAL </t>
  </si>
  <si>
    <t xml:space="preserve">SANTA ISABEL </t>
  </si>
  <si>
    <t xml:space="preserve">LA MORA </t>
  </si>
  <si>
    <t xml:space="preserve">LOMAS DE NANCE </t>
  </si>
  <si>
    <t>NAMANJI</t>
  </si>
  <si>
    <t xml:space="preserve">SUNIS - SN MARCOS </t>
  </si>
  <si>
    <t>LA CONCORDIA (EXPRESO)</t>
  </si>
  <si>
    <t>SAN RAFAEL DEL NORTE (INTERLOCAL)</t>
  </si>
  <si>
    <t xml:space="preserve">Ultima línea, 15 rutas </t>
  </si>
  <si>
    <t>REGION AUTONOMA COSTA CARIBE NORTE</t>
  </si>
  <si>
    <t>SIUNA (EXPRESO)</t>
  </si>
  <si>
    <t>BONANZA</t>
  </si>
  <si>
    <t>MANAGUA (EXPRESO)</t>
  </si>
  <si>
    <t>ROSITA</t>
  </si>
  <si>
    <t>PUERTO CABEZAS (EXPRESO)</t>
  </si>
  <si>
    <t>WASPAN (EXPRESO)</t>
  </si>
  <si>
    <t>WASPAN</t>
  </si>
  <si>
    <t>PUERTO CABEZAS</t>
  </si>
  <si>
    <t>ALAMIKAMBA</t>
  </si>
  <si>
    <t>SAHSA-GREYTON</t>
  </si>
  <si>
    <t>KOOM</t>
  </si>
  <si>
    <t>PUERTO CABEZAS-FRANCIA SIRPI</t>
  </si>
  <si>
    <t>SANTA CLARA-WISCONSIN</t>
  </si>
  <si>
    <t>SHASA</t>
  </si>
  <si>
    <t xml:space="preserve">Ultima línea, 16 rutas </t>
  </si>
  <si>
    <t>RUTAS</t>
  </si>
  <si>
    <t>RUTAS EXPRESAS DE MANAGUA</t>
  </si>
  <si>
    <t>TOTAL</t>
  </si>
  <si>
    <t xml:space="preserve">OBSERVACIONES: SON 23 PAGINAS CON 565 RUTAS </t>
  </si>
  <si>
    <t xml:space="preserve">CABE SEÑALAR QUE EN ESTE CONTEO NO SE INCLUYO LAS 28 RUTAS EXPRESAS EN </t>
  </si>
  <si>
    <t xml:space="preserve">MANAGUA POR QUE ESTAS SE INCLUYEN EN LOS RESPECTIVOS DEPARTAMENTOS </t>
  </si>
  <si>
    <t>TARIFA            C$ / PASAJERO ABRIL 2017</t>
  </si>
  <si>
    <t>OCOTAL (VIA PALACAGUINA)</t>
  </si>
  <si>
    <t>JINOTEGA (SAN RAFAEL DEL NORTE)</t>
  </si>
  <si>
    <t>WIWILI-OCOTAL</t>
  </si>
  <si>
    <t>SAN NICOLAS DE ORIENTE</t>
  </si>
  <si>
    <t>SAN SEBASTIAN DE YALI (Por Condega)</t>
  </si>
  <si>
    <t>SAN SEBASTIAN DE YALI - LA RICA (CONDEGA)</t>
  </si>
  <si>
    <t>SAN JUAN DE LIMAY</t>
  </si>
  <si>
    <t>PUEBLO NUEVO-ESTELI</t>
  </si>
  <si>
    <t>SN RAFAEL DEL NORTE - SAN SEBASTIAN DE YALI</t>
  </si>
  <si>
    <t>WIWILI (SAN JUAN DE RIO COCO)</t>
  </si>
  <si>
    <t>MATAGALPA - JINOTEGA</t>
  </si>
  <si>
    <t>SAN SEBASTIAN DE YALI (MIRAFLOR)</t>
  </si>
  <si>
    <t>GUASUYUCA- LOS CALPULES (VIA PUEBLO NUEVO)</t>
  </si>
  <si>
    <t>SAN JOSE DE .CUSMAPA</t>
  </si>
  <si>
    <t>SAN FRANCISCO DE LA COMAIRA</t>
  </si>
  <si>
    <t>ZAPOTILLO</t>
  </si>
  <si>
    <t>SOMOTO (SAN LUCAS)</t>
  </si>
  <si>
    <t>SOMOTO (JOCOTE)</t>
  </si>
  <si>
    <t>LAS LAJITAS</t>
  </si>
  <si>
    <t xml:space="preserve">Ultima línea, 23 rutas </t>
  </si>
  <si>
    <t>COFRADIA-CAMPUZANO-SAN. FCO.</t>
  </si>
  <si>
    <t>SAN RAFAEL-POCHOMIL</t>
  </si>
  <si>
    <t>POCHOMIL (VILLA EL CARMEN)</t>
  </si>
  <si>
    <t>SAN. FRANCISCO LIBRE (SAN BENITO 1 Y 2)</t>
  </si>
  <si>
    <t>Vía Villa El Carmen</t>
  </si>
  <si>
    <t>LOS BRASILES</t>
  </si>
  <si>
    <t>ESTELI (VIA SAN GABRIEL- LA CONCORDIA)</t>
  </si>
  <si>
    <t>EL NARANJO-MATAGALPA</t>
  </si>
  <si>
    <t>TOMAYUNCA-PANTASMA</t>
  </si>
  <si>
    <t>LA PITA-EL CUMBO</t>
  </si>
  <si>
    <t>LOMA DEL NANCE</t>
  </si>
  <si>
    <t>CHICHIGALPA (CANDELARIA)</t>
  </si>
  <si>
    <t>TECUANAME-EL ESPINO</t>
  </si>
  <si>
    <t>MECHAPA-VENECIA</t>
  </si>
  <si>
    <t>LOS PLAYONES DE CATARINA</t>
  </si>
  <si>
    <r>
      <t>TICUANTEPE (</t>
    </r>
    <r>
      <rPr>
        <sz val="8"/>
        <rFont val="Arial"/>
        <family val="2"/>
      </rPr>
      <t>DE CHINANDEGA</t>
    </r>
    <r>
      <rPr>
        <sz val="10"/>
        <rFont val="Arial"/>
        <family val="2"/>
      </rPr>
      <t>)</t>
    </r>
  </si>
  <si>
    <t>JINOTEGA (EL GUAYACAN)</t>
  </si>
  <si>
    <t>MANAGUA (VIA MASAYA)</t>
  </si>
  <si>
    <t>MANAGUA (VIA CRUCERO )</t>
  </si>
  <si>
    <t>LA BORGOÑA (VIA TICUANTEPE)</t>
  </si>
  <si>
    <t>MANAGUA (Merc. Oriental)</t>
  </si>
  <si>
    <t>JINOTEPE (VIA LOS PUEBLOS)</t>
  </si>
  <si>
    <t>SAN JOSE DE MASATEPE (CAMPOS AZULES)</t>
  </si>
  <si>
    <t>SAN JOSE DE MASATEPE (DULCE NOMBRE)</t>
  </si>
  <si>
    <t>LA CONQUISTA (EXPRESO)</t>
  </si>
  <si>
    <t>EL ROSARIO (EXPRESO)</t>
  </si>
  <si>
    <t>MANAGUA (POR LA CONCEPCION, INTERLOCAL)</t>
  </si>
  <si>
    <t xml:space="preserve">ACOYAPA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</si>
  <si>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</si>
  <si>
    <t>SAN. JOSE DE LOS REMATES (POR DENTRO)</t>
  </si>
  <si>
    <t>SAN. JOSE DE LOS REMATES (POR TEUSTEPE)</t>
  </si>
  <si>
    <t>JINOTEGA (POR LA MONTAÑA)</t>
  </si>
  <si>
    <t>BOCANA DE PAIWAS</t>
  </si>
  <si>
    <t>TONALA (Interlocal)</t>
  </si>
  <si>
    <t>SAN RAMON</t>
  </si>
  <si>
    <t>MANAGUA (Merc. Oriental, Interlocal)</t>
  </si>
  <si>
    <t>MASAYA (VIA TICUANTEPE) (Interlocal)</t>
  </si>
  <si>
    <t>SAN JUAN DE CINCO PINOS (Interlocal)</t>
  </si>
  <si>
    <t xml:space="preserve">Ultima línea, 58 rutas </t>
  </si>
  <si>
    <t>PUEBLO NUEVO (Via La Shell)</t>
  </si>
  <si>
    <t xml:space="preserve">Ultima línea, 17 rutas </t>
  </si>
  <si>
    <t xml:space="preserve">Ultima línea, 33 rutas </t>
  </si>
  <si>
    <t xml:space="preserve">Ultima línea, 55 rutas </t>
  </si>
  <si>
    <t xml:space="preserve">Ultima línea, 46 rutas </t>
  </si>
  <si>
    <t xml:space="preserve">Ultima línea, 22 rutas </t>
  </si>
  <si>
    <t xml:space="preserve">Ultima línea, 20 rutas </t>
  </si>
  <si>
    <t xml:space="preserve">Ultima línea, 54 rutas </t>
  </si>
  <si>
    <t>SOMOTILLO - CINCO PINOS</t>
  </si>
  <si>
    <t xml:space="preserve">Ultima línea, 52 rutas </t>
  </si>
  <si>
    <t xml:space="preserve">Ultima línea, 39 rutas </t>
  </si>
  <si>
    <t>CON FECHA 07 DE ABRIL DEL 2017</t>
  </si>
  <si>
    <t>ANEXO A RESOLUCION MINISTERIAL No.     051 -2017</t>
  </si>
  <si>
    <t>Pág. 1 de 19</t>
  </si>
  <si>
    <t>Pág. 2 de 19</t>
  </si>
  <si>
    <t>Pág. 3 de 19</t>
  </si>
  <si>
    <t>Pág. 4 de 19</t>
  </si>
  <si>
    <t>Pág. 5 de19</t>
  </si>
  <si>
    <t>Pág. 6 de 19</t>
  </si>
  <si>
    <t>Pág. 7 de19</t>
  </si>
  <si>
    <t>Pág. 8 de 19</t>
  </si>
  <si>
    <t>Pág. 9 de 19</t>
  </si>
  <si>
    <t>Pág. 10 de 19</t>
  </si>
  <si>
    <t>Pág. 11 de 19</t>
  </si>
  <si>
    <t>Pág. 12 de 19</t>
  </si>
  <si>
    <t>Pág. 13 de 19</t>
  </si>
  <si>
    <t>Pág. 14 de 19</t>
  </si>
  <si>
    <t>Pág. 15 de 19</t>
  </si>
  <si>
    <t>Pág. 16 de 19</t>
  </si>
  <si>
    <t>Pág. 17 de 19</t>
  </si>
  <si>
    <t>Pág. 18 de 19</t>
  </si>
  <si>
    <t>Pág. 19 de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</si>
</sst>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MS SystemEx"/>
    </font>
    <font>
      <sz val="10"/>
      <color theme="1"/>
      <name val="Arial"/>
      <family val="2"/>
    </font>
    <font>
      <sz val="9"/>
      <name val="Arial"/>
      <family val="2"/>
    </font>
    <font>
      <sz val="10"/>
      <name val="MS SystemEx"/>
      <family val="2"/>
    </font>
    <font>
      <b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1">
    <xf numFmtId="0" fontId="0" fillId="0" borderId="0" xfId="0"/>
    <xf numFmtId="2" fontId="0" fillId="0" borderId="0" xfId="0" applyNumberFormat="1" applyAlignment="1">
      <alignment horizontal="center"/>
    </xf>
    <xf numFmtId="10" fontId="0" fillId="0" borderId="0" xfId="1" applyNumberFormat="1" applyFont="1"/>
    <xf numFmtId="0" fontId="0" fillId="2" borderId="1" xfId="0" applyFill="1" applyBorder="1"/>
    <xf numFmtId="0" fontId="0" fillId="2" borderId="2" xfId="0" applyFill="1" applyBorder="1"/>
    <xf numFmtId="2" fontId="0" fillId="2" borderId="3" xfId="0" applyNumberFormat="1" applyFill="1" applyBorder="1" applyAlignment="1">
      <alignment horizontal="center"/>
    </xf>
    <xf numFmtId="0" fontId="0" fillId="2" borderId="4" xfId="0" applyFill="1" applyBorder="1"/>
    <xf numFmtId="0" fontId="0" fillId="2" borderId="0" xfId="0" applyFill="1" applyBorder="1"/>
    <xf numFmtId="2" fontId="0" fillId="2" borderId="5" xfId="0" applyNumberFormat="1" applyFill="1" applyBorder="1" applyAlignment="1">
      <alignment horizontal="center"/>
    </xf>
    <xf numFmtId="0" fontId="3" fillId="0" borderId="9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3" fillId="0" borderId="11" xfId="0" applyFont="1" applyFill="1" applyBorder="1"/>
    <xf numFmtId="49" fontId="3" fillId="0" borderId="4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4" fillId="0" borderId="4" xfId="0" applyFont="1" applyFill="1" applyBorder="1"/>
    <xf numFmtId="0" fontId="3" fillId="0" borderId="0" xfId="0" applyFont="1" applyFill="1" applyBorder="1"/>
    <xf numFmtId="0" fontId="3" fillId="0" borderId="4" xfId="0" applyFont="1" applyFill="1" applyBorder="1"/>
    <xf numFmtId="0" fontId="1" fillId="0" borderId="0" xfId="0" applyFont="1" applyFill="1" applyBorder="1"/>
    <xf numFmtId="0" fontId="1" fillId="0" borderId="4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2" fontId="2" fillId="0" borderId="10" xfId="0" applyNumberFormat="1" applyFont="1" applyFill="1" applyBorder="1" applyAlignment="1">
      <alignment horizontal="center"/>
    </xf>
    <xf numFmtId="10" fontId="1" fillId="5" borderId="5" xfId="1" applyNumberFormat="1" applyFont="1" applyFill="1" applyBorder="1"/>
    <xf numFmtId="4" fontId="1" fillId="5" borderId="10" xfId="0" applyNumberFormat="1" applyFont="1" applyFill="1" applyBorder="1"/>
    <xf numFmtId="10" fontId="1" fillId="5" borderId="10" xfId="1" applyNumberFormat="1" applyFont="1" applyFill="1" applyBorder="1"/>
    <xf numFmtId="0" fontId="1" fillId="5" borderId="0" xfId="0" applyFont="1" applyFill="1"/>
    <xf numFmtId="0" fontId="0" fillId="0" borderId="0" xfId="0" applyFill="1"/>
    <xf numFmtId="0" fontId="4" fillId="0" borderId="4" xfId="0" applyFont="1" applyFill="1" applyBorder="1" applyAlignment="1" applyProtection="1">
      <alignment horizontal="left"/>
    </xf>
    <xf numFmtId="0" fontId="1" fillId="0" borderId="4" xfId="0" applyFont="1" applyFill="1" applyBorder="1"/>
    <xf numFmtId="0" fontId="1" fillId="7" borderId="16" xfId="0" applyFont="1" applyFill="1" applyBorder="1" applyAlignment="1" applyProtection="1">
      <alignment horizontal="left"/>
    </xf>
    <xf numFmtId="0" fontId="1" fillId="7" borderId="13" xfId="0" applyFont="1" applyFill="1" applyBorder="1" applyAlignment="1" applyProtection="1">
      <alignment horizontal="left"/>
    </xf>
    <xf numFmtId="0" fontId="1" fillId="7" borderId="17" xfId="0" applyFont="1" applyFill="1" applyBorder="1" applyAlignment="1" applyProtection="1">
      <alignment horizontal="left"/>
    </xf>
    <xf numFmtId="0" fontId="1" fillId="5" borderId="10" xfId="0" applyFont="1" applyFill="1" applyBorder="1"/>
    <xf numFmtId="0" fontId="6" fillId="5" borderId="0" xfId="0" applyFont="1" applyFill="1"/>
    <xf numFmtId="10" fontId="1" fillId="0" borderId="5" xfId="1" applyNumberFormat="1" applyFont="1" applyFill="1" applyBorder="1"/>
    <xf numFmtId="0" fontId="1" fillId="0" borderId="10" xfId="0" applyFont="1" applyFill="1" applyBorder="1"/>
    <xf numFmtId="10" fontId="1" fillId="0" borderId="10" xfId="1" applyNumberFormat="1" applyFont="1" applyFill="1" applyBorder="1"/>
    <xf numFmtId="0" fontId="1" fillId="0" borderId="0" xfId="0" applyFont="1" applyFill="1"/>
    <xf numFmtId="0" fontId="4" fillId="0" borderId="4" xfId="0" applyFont="1" applyBorder="1" applyAlignment="1" applyProtection="1">
      <alignment horizontal="left"/>
    </xf>
    <xf numFmtId="0" fontId="3" fillId="0" borderId="0" xfId="0" applyFont="1" applyBorder="1"/>
    <xf numFmtId="0" fontId="1" fillId="0" borderId="0" xfId="0" applyFont="1" applyBorder="1"/>
    <xf numFmtId="0" fontId="1" fillId="0" borderId="0" xfId="0" quotePrefix="1" applyFont="1" applyFill="1" applyBorder="1" applyAlignment="1" applyProtection="1">
      <alignment horizontal="left"/>
    </xf>
    <xf numFmtId="0" fontId="6" fillId="0" borderId="0" xfId="0" applyFont="1" applyFill="1"/>
    <xf numFmtId="0" fontId="3" fillId="0" borderId="0" xfId="0" applyFont="1" applyFill="1"/>
    <xf numFmtId="10" fontId="5" fillId="0" borderId="0" xfId="1" applyNumberFormat="1" applyFont="1"/>
    <xf numFmtId="10" fontId="0" fillId="0" borderId="0" xfId="1" applyNumberFormat="1" applyFont="1" applyFill="1"/>
    <xf numFmtId="0" fontId="1" fillId="0" borderId="0" xfId="0" applyFont="1" applyFill="1" applyAlignment="1" applyProtection="1">
      <alignment horizontal="left"/>
    </xf>
    <xf numFmtId="4" fontId="1" fillId="0" borderId="10" xfId="0" applyNumberFormat="1" applyFont="1" applyFill="1" applyBorder="1"/>
    <xf numFmtId="0" fontId="1" fillId="0" borderId="5" xfId="0" applyFont="1" applyFill="1" applyBorder="1" applyAlignment="1" applyProtection="1">
      <alignment horizontal="left"/>
    </xf>
    <xf numFmtId="0" fontId="1" fillId="7" borderId="18" xfId="0" applyFont="1" applyFill="1" applyBorder="1" applyAlignment="1" applyProtection="1">
      <alignment horizontal="left"/>
    </xf>
    <xf numFmtId="0" fontId="2" fillId="0" borderId="0" xfId="0" applyFont="1" applyFill="1"/>
    <xf numFmtId="0" fontId="1" fillId="0" borderId="0" xfId="0" applyFont="1" applyFill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 applyProtection="1">
      <alignment horizontal="left" wrapText="1"/>
    </xf>
    <xf numFmtId="0" fontId="1" fillId="7" borderId="12" xfId="0" applyFont="1" applyFill="1" applyBorder="1" applyAlignment="1" applyProtection="1">
      <alignment horizontal="left"/>
    </xf>
    <xf numFmtId="0" fontId="2" fillId="0" borderId="4" xfId="0" applyFont="1" applyFill="1" applyBorder="1" applyAlignment="1" applyProtection="1">
      <alignment horizontal="left"/>
    </xf>
    <xf numFmtId="2" fontId="2" fillId="0" borderId="9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1" fillId="7" borderId="15" xfId="0" applyFont="1" applyFill="1" applyBorder="1" applyAlignment="1" applyProtection="1">
      <alignment horizontal="left"/>
    </xf>
    <xf numFmtId="0" fontId="1" fillId="5" borderId="12" xfId="0" applyFont="1" applyFill="1" applyBorder="1" applyAlignment="1" applyProtection="1">
      <alignment horizontal="left"/>
    </xf>
    <xf numFmtId="0" fontId="1" fillId="5" borderId="13" xfId="0" applyFont="1" applyFill="1" applyBorder="1" applyAlignment="1" applyProtection="1">
      <alignment horizontal="left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4" xfId="0" applyFont="1" applyFill="1" applyBorder="1"/>
    <xf numFmtId="0" fontId="1" fillId="2" borderId="0" xfId="0" applyFont="1" applyFill="1" applyBorder="1"/>
    <xf numFmtId="2" fontId="2" fillId="2" borderId="10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left"/>
    </xf>
    <xf numFmtId="0" fontId="1" fillId="2" borderId="0" xfId="0" applyFont="1" applyFill="1" applyBorder="1" applyAlignment="1" applyProtection="1">
      <alignment horizontal="left"/>
    </xf>
    <xf numFmtId="0" fontId="1" fillId="2" borderId="0" xfId="0" applyFont="1" applyFill="1" applyAlignment="1" applyProtection="1">
      <alignment horizontal="left"/>
    </xf>
    <xf numFmtId="0" fontId="4" fillId="2" borderId="4" xfId="0" applyFont="1" applyFill="1" applyBorder="1" applyAlignment="1" applyProtection="1">
      <alignment horizontal="left"/>
    </xf>
    <xf numFmtId="10" fontId="1" fillId="2" borderId="5" xfId="1" applyNumberFormat="1" applyFont="1" applyFill="1" applyBorder="1"/>
    <xf numFmtId="10" fontId="1" fillId="2" borderId="10" xfId="1" applyNumberFormat="1" applyFont="1" applyFill="1" applyBorder="1"/>
    <xf numFmtId="10" fontId="1" fillId="2" borderId="0" xfId="1" applyNumberFormat="1" applyFont="1" applyFill="1"/>
    <xf numFmtId="4" fontId="1" fillId="2" borderId="10" xfId="0" applyNumberFormat="1" applyFont="1" applyFill="1" applyBorder="1"/>
    <xf numFmtId="0" fontId="1" fillId="2" borderId="0" xfId="0" applyFont="1" applyFill="1"/>
    <xf numFmtId="0" fontId="6" fillId="2" borderId="0" xfId="0" applyFont="1" applyFill="1" applyAlignment="1" applyProtection="1">
      <alignment horizontal="left"/>
    </xf>
    <xf numFmtId="0" fontId="6" fillId="2" borderId="0" xfId="0" applyFont="1" applyFill="1"/>
    <xf numFmtId="0" fontId="7" fillId="2" borderId="4" xfId="0" applyFont="1" applyFill="1" applyBorder="1" applyAlignment="1" applyProtection="1">
      <alignment horizontal="left"/>
    </xf>
    <xf numFmtId="0" fontId="1" fillId="2" borderId="10" xfId="0" applyFont="1" applyFill="1" applyBorder="1"/>
    <xf numFmtId="2" fontId="8" fillId="2" borderId="10" xfId="0" applyNumberFormat="1" applyFont="1" applyFill="1" applyBorder="1" applyAlignment="1">
      <alignment horizontal="center"/>
    </xf>
    <xf numFmtId="10" fontId="6" fillId="2" borderId="5" xfId="1" applyNumberFormat="1" applyFont="1" applyFill="1" applyBorder="1"/>
    <xf numFmtId="4" fontId="6" fillId="2" borderId="10" xfId="0" applyNumberFormat="1" applyFont="1" applyFill="1" applyBorder="1"/>
    <xf numFmtId="10" fontId="6" fillId="2" borderId="10" xfId="1" applyNumberFormat="1" applyFont="1" applyFill="1" applyBorder="1"/>
    <xf numFmtId="0" fontId="6" fillId="2" borderId="10" xfId="0" applyFont="1" applyFill="1" applyBorder="1"/>
    <xf numFmtId="49" fontId="1" fillId="0" borderId="9" xfId="0" applyNumberFormat="1" applyFont="1" applyBorder="1" applyAlignment="1">
      <alignment horizontal="center"/>
    </xf>
    <xf numFmtId="49" fontId="1" fillId="0" borderId="3" xfId="1" applyNumberFormat="1" applyFont="1" applyBorder="1" applyAlignment="1">
      <alignment horizontal="center"/>
    </xf>
    <xf numFmtId="49" fontId="1" fillId="0" borderId="9" xfId="1" applyNumberFormat="1" applyFont="1" applyBorder="1" applyAlignment="1">
      <alignment horizontal="center"/>
    </xf>
    <xf numFmtId="0" fontId="1" fillId="0" borderId="0" xfId="0" applyFont="1"/>
    <xf numFmtId="2" fontId="1" fillId="0" borderId="10" xfId="0" applyNumberFormat="1" applyFont="1" applyBorder="1" applyAlignment="1">
      <alignment horizontal="center"/>
    </xf>
    <xf numFmtId="10" fontId="1" fillId="0" borderId="5" xfId="1" applyNumberFormat="1" applyFont="1" applyBorder="1"/>
    <xf numFmtId="0" fontId="1" fillId="0" borderId="10" xfId="0" applyFont="1" applyBorder="1"/>
    <xf numFmtId="10" fontId="1" fillId="0" borderId="10" xfId="1" applyNumberFormat="1" applyFont="1" applyBorder="1"/>
    <xf numFmtId="2" fontId="1" fillId="0" borderId="10" xfId="0" applyNumberFormat="1" applyFont="1" applyFill="1" applyBorder="1" applyAlignment="1">
      <alignment horizontal="center"/>
    </xf>
    <xf numFmtId="0" fontId="1" fillId="5" borderId="14" xfId="0" applyFont="1" applyFill="1" applyBorder="1" applyAlignment="1" applyProtection="1">
      <alignment horizontal="center"/>
    </xf>
    <xf numFmtId="10" fontId="1" fillId="6" borderId="5" xfId="1" applyNumberFormat="1" applyFont="1" applyFill="1" applyBorder="1"/>
    <xf numFmtId="4" fontId="1" fillId="6" borderId="10" xfId="0" applyNumberFormat="1" applyFont="1" applyFill="1" applyBorder="1"/>
    <xf numFmtId="10" fontId="1" fillId="6" borderId="10" xfId="1" applyNumberFormat="1" applyFont="1" applyFill="1" applyBorder="1"/>
    <xf numFmtId="0" fontId="1" fillId="6" borderId="0" xfId="0" applyFont="1" applyFill="1"/>
    <xf numFmtId="10" fontId="1" fillId="4" borderId="5" xfId="1" applyNumberFormat="1" applyFont="1" applyFill="1" applyBorder="1"/>
    <xf numFmtId="4" fontId="1" fillId="4" borderId="10" xfId="0" applyNumberFormat="1" applyFont="1" applyFill="1" applyBorder="1"/>
    <xf numFmtId="10" fontId="1" fillId="4" borderId="10" xfId="1" applyNumberFormat="1" applyFont="1" applyFill="1" applyBorder="1"/>
    <xf numFmtId="0" fontId="1" fillId="4" borderId="0" xfId="0" applyFont="1" applyFill="1"/>
    <xf numFmtId="4" fontId="1" fillId="0" borderId="10" xfId="0" applyNumberFormat="1" applyFont="1" applyBorder="1"/>
    <xf numFmtId="0" fontId="1" fillId="7" borderId="14" xfId="0" applyFont="1" applyFill="1" applyBorder="1" applyAlignment="1" applyProtection="1">
      <alignment horizontal="center"/>
    </xf>
    <xf numFmtId="10" fontId="1" fillId="8" borderId="5" xfId="1" applyNumberFormat="1" applyFont="1" applyFill="1" applyBorder="1"/>
    <xf numFmtId="4" fontId="1" fillId="8" borderId="10" xfId="0" applyNumberFormat="1" applyFont="1" applyFill="1" applyBorder="1"/>
    <xf numFmtId="10" fontId="1" fillId="8" borderId="10" xfId="1" applyNumberFormat="1" applyFont="1" applyFill="1" applyBorder="1"/>
    <xf numFmtId="0" fontId="1" fillId="8" borderId="0" xfId="0" applyFont="1" applyFill="1"/>
    <xf numFmtId="10" fontId="1" fillId="3" borderId="5" xfId="1" applyNumberFormat="1" applyFont="1" applyFill="1" applyBorder="1"/>
    <xf numFmtId="4" fontId="1" fillId="3" borderId="10" xfId="0" applyNumberFormat="1" applyFont="1" applyFill="1" applyBorder="1"/>
    <xf numFmtId="10" fontId="1" fillId="3" borderId="10" xfId="1" applyNumberFormat="1" applyFont="1" applyFill="1" applyBorder="1"/>
    <xf numFmtId="0" fontId="1" fillId="3" borderId="0" xfId="0" applyFont="1" applyFill="1"/>
    <xf numFmtId="0" fontId="1" fillId="2" borderId="0" xfId="0" applyFont="1" applyFill="1" applyBorder="1" applyAlignment="1">
      <alignment wrapText="1"/>
    </xf>
    <xf numFmtId="0" fontId="1" fillId="3" borderId="10" xfId="0" applyFont="1" applyFill="1" applyBorder="1"/>
    <xf numFmtId="0" fontId="1" fillId="9" borderId="0" xfId="0" applyFont="1" applyFill="1"/>
    <xf numFmtId="0" fontId="1" fillId="0" borderId="10" xfId="0" applyFont="1" applyFill="1" applyBorder="1" applyAlignment="1" applyProtection="1">
      <alignment horizontal="center"/>
    </xf>
    <xf numFmtId="0" fontId="1" fillId="0" borderId="4" xfId="0" applyFont="1" applyBorder="1" applyAlignment="1" applyProtection="1">
      <alignment horizontal="left"/>
    </xf>
    <xf numFmtId="10" fontId="1" fillId="0" borderId="8" xfId="1" applyNumberFormat="1" applyFont="1" applyBorder="1"/>
    <xf numFmtId="0" fontId="1" fillId="0" borderId="11" xfId="0" applyFont="1" applyBorder="1"/>
    <xf numFmtId="0" fontId="1" fillId="7" borderId="19" xfId="0" applyFont="1" applyFill="1" applyBorder="1" applyAlignment="1" applyProtection="1">
      <alignment horizontal="center"/>
    </xf>
    <xf numFmtId="10" fontId="1" fillId="9" borderId="5" xfId="1" applyNumberFormat="1" applyFont="1" applyFill="1" applyBorder="1"/>
    <xf numFmtId="4" fontId="1" fillId="9" borderId="10" xfId="0" applyNumberFormat="1" applyFont="1" applyFill="1" applyBorder="1"/>
    <xf numFmtId="10" fontId="1" fillId="9" borderId="10" xfId="1" applyNumberFormat="1" applyFont="1" applyFill="1" applyBorder="1"/>
    <xf numFmtId="0" fontId="1" fillId="0" borderId="4" xfId="0" applyFont="1" applyFill="1" applyBorder="1" applyAlignment="1" applyProtection="1">
      <alignment horizontal="left" wrapText="1"/>
    </xf>
    <xf numFmtId="0" fontId="1" fillId="7" borderId="20" xfId="0" applyFont="1" applyFill="1" applyBorder="1" applyAlignment="1" applyProtection="1">
      <alignment horizontal="center"/>
    </xf>
    <xf numFmtId="10" fontId="1" fillId="0" borderId="11" xfId="1" applyNumberFormat="1" applyFont="1" applyBorder="1"/>
    <xf numFmtId="2" fontId="1" fillId="0" borderId="0" xfId="0" applyNumberFormat="1" applyFont="1" applyFill="1" applyAlignment="1">
      <alignment horizontal="center"/>
    </xf>
    <xf numFmtId="10" fontId="1" fillId="0" borderId="0" xfId="1" applyNumberFormat="1" applyFont="1"/>
    <xf numFmtId="0" fontId="1" fillId="0" borderId="0" xfId="0" applyFont="1" applyFill="1" applyBorder="1" applyAlignment="1" applyProtection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10" fontId="1" fillId="0" borderId="0" xfId="1" applyNumberFormat="1" applyFont="1" applyFill="1"/>
    <xf numFmtId="2" fontId="1" fillId="0" borderId="0" xfId="0" applyNumberFormat="1" applyFont="1" applyAlignment="1">
      <alignment horizontal="center"/>
    </xf>
    <xf numFmtId="0" fontId="1" fillId="5" borderId="17" xfId="0" applyFont="1" applyFill="1" applyBorder="1" applyAlignment="1" applyProtection="1">
      <alignment horizontal="left"/>
    </xf>
    <xf numFmtId="0" fontId="1" fillId="5" borderId="18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/>
    </xf>
    <xf numFmtId="0" fontId="1" fillId="0" borderId="2" xfId="0" applyFont="1" applyFill="1" applyBorder="1" applyAlignment="1" applyProtection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9525</xdr:rowOff>
    </xdr:from>
    <xdr:to>
      <xdr:col>2</xdr:col>
      <xdr:colOff>371475</xdr:colOff>
      <xdr:row>5</xdr:row>
      <xdr:rowOff>0</xdr:rowOff>
    </xdr:to>
    <xdr:pic>
      <xdr:nvPicPr>
        <xdr:cNvPr id="2" name="0 Imagen" descr="topPapeleria_2017.wmf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80975"/>
          <a:ext cx="561975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T1567"/>
  <sheetViews>
    <sheetView tabSelected="1" view="pageBreakPreview" topLeftCell="A730" zoomScaleNormal="100" zoomScaleSheetLayoutView="100" workbookViewId="0">
      <selection activeCell="B751" sqref="B751"/>
    </sheetView>
  </sheetViews>
  <sheetFormatPr baseColWidth="10" defaultRowHeight="12.75"/>
  <cols>
    <col min="1" max="1" width="31.5703125" customWidth="1"/>
    <col min="2" max="2" width="47.7109375" bestFit="1" customWidth="1"/>
    <col min="3" max="3" width="15.140625" style="1" customWidth="1"/>
    <col min="4" max="4" width="9.42578125" style="2" hidden="1" customWidth="1"/>
    <col min="5" max="5" width="9.85546875" hidden="1" customWidth="1"/>
    <col min="6" max="7" width="0" hidden="1" customWidth="1"/>
    <col min="8" max="8" width="0" style="2" hidden="1" customWidth="1"/>
    <col min="9" max="17" width="11.42578125" style="25"/>
    <col min="18" max="18" width="16" style="25" customWidth="1"/>
    <col min="19" max="20" width="11.42578125" style="25"/>
  </cols>
  <sheetData>
    <row r="1" spans="1:20" ht="13.5" thickBot="1"/>
    <row r="2" spans="1:20">
      <c r="A2" s="3"/>
      <c r="B2" s="4"/>
      <c r="C2" s="5"/>
    </row>
    <row r="3" spans="1:20">
      <c r="A3" s="6"/>
      <c r="B3" s="7"/>
      <c r="C3" s="8"/>
    </row>
    <row r="4" spans="1:20">
      <c r="A4" s="6"/>
      <c r="B4" s="7"/>
      <c r="C4" s="8"/>
    </row>
    <row r="5" spans="1:20">
      <c r="A5" s="6"/>
      <c r="B5" s="7"/>
      <c r="C5" s="8"/>
    </row>
    <row r="6" spans="1:20">
      <c r="A6" s="64" t="s">
        <v>0</v>
      </c>
      <c r="B6" s="65"/>
      <c r="C6" s="66"/>
    </row>
    <row r="7" spans="1:20">
      <c r="A7" s="64" t="s">
        <v>583</v>
      </c>
      <c r="B7" s="65"/>
      <c r="C7" s="66"/>
    </row>
    <row r="8" spans="1:20" ht="13.5" thickBot="1">
      <c r="A8" s="67" t="s">
        <v>582</v>
      </c>
      <c r="B8" s="68"/>
      <c r="C8" s="69"/>
    </row>
    <row r="9" spans="1:20" ht="18" customHeight="1">
      <c r="A9" s="9"/>
      <c r="B9" s="9"/>
      <c r="C9" s="70" t="s">
        <v>511</v>
      </c>
      <c r="D9" s="73" t="s">
        <v>1</v>
      </c>
      <c r="E9" s="61" t="s">
        <v>2</v>
      </c>
      <c r="F9" s="61" t="s">
        <v>3</v>
      </c>
      <c r="G9" s="61" t="s">
        <v>4</v>
      </c>
      <c r="H9" s="61" t="s">
        <v>5</v>
      </c>
      <c r="K9" s="49"/>
    </row>
    <row r="10" spans="1:20" ht="15" customHeight="1">
      <c r="A10" s="10" t="s">
        <v>6</v>
      </c>
      <c r="B10" s="10" t="s">
        <v>7</v>
      </c>
      <c r="C10" s="71"/>
      <c r="D10" s="74"/>
      <c r="E10" s="62"/>
      <c r="F10" s="62"/>
      <c r="G10" s="62"/>
      <c r="H10" s="62"/>
    </row>
    <row r="11" spans="1:20" ht="40.5" customHeight="1" thickBot="1">
      <c r="A11" s="11"/>
      <c r="B11" s="11"/>
      <c r="C11" s="72"/>
      <c r="D11" s="75"/>
      <c r="E11" s="63"/>
      <c r="F11" s="63"/>
      <c r="G11" s="63"/>
      <c r="H11" s="63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s="101" customFormat="1">
      <c r="A12" s="12"/>
      <c r="B12" s="13"/>
      <c r="C12" s="98"/>
      <c r="D12" s="99" t="s">
        <v>8</v>
      </c>
      <c r="E12" s="98" t="s">
        <v>9</v>
      </c>
      <c r="F12" s="100" t="s">
        <v>10</v>
      </c>
      <c r="G12" s="98" t="s">
        <v>11</v>
      </c>
      <c r="H12" s="98" t="s">
        <v>12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0" s="101" customFormat="1">
      <c r="A13" s="14" t="s">
        <v>13</v>
      </c>
      <c r="B13" s="15"/>
      <c r="C13" s="102"/>
      <c r="D13" s="103"/>
      <c r="E13" s="104"/>
      <c r="F13" s="104"/>
      <c r="G13" s="104"/>
      <c r="H13" s="105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spans="1:20" s="101" customFormat="1">
      <c r="A14" s="16"/>
      <c r="B14" s="15"/>
      <c r="C14" s="102"/>
      <c r="D14" s="103"/>
      <c r="E14" s="104"/>
      <c r="F14" s="104"/>
      <c r="G14" s="104"/>
      <c r="H14" s="105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 s="101" customFormat="1">
      <c r="A15" s="27" t="s">
        <v>14</v>
      </c>
      <c r="B15" s="17"/>
      <c r="C15" s="106"/>
      <c r="D15" s="103"/>
      <c r="E15" s="104"/>
      <c r="F15" s="104"/>
      <c r="G15" s="104"/>
      <c r="H15" s="105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 s="36" customFormat="1">
      <c r="A16" s="18" t="s">
        <v>15</v>
      </c>
      <c r="B16" s="19" t="s">
        <v>16</v>
      </c>
      <c r="C16" s="20">
        <v>88</v>
      </c>
      <c r="D16" s="33" t="e">
        <f>+#REF!/#REF!-1</f>
        <v>#REF!</v>
      </c>
      <c r="E16" s="46" t="e">
        <f>+#REF!-#REF!</f>
        <v>#REF!</v>
      </c>
      <c r="F16" s="35" t="e">
        <f>+C16/#REF!-1</f>
        <v>#REF!</v>
      </c>
      <c r="G16" s="46" t="e">
        <f>+C16-#REF!</f>
        <v>#REF!</v>
      </c>
      <c r="H16" s="35" t="e">
        <f>+C16/#REF!</f>
        <v>#REF!</v>
      </c>
    </row>
    <row r="17" spans="1:20" s="36" customFormat="1">
      <c r="A17" s="18" t="s">
        <v>17</v>
      </c>
      <c r="B17" s="19" t="s">
        <v>18</v>
      </c>
      <c r="C17" s="20">
        <v>80</v>
      </c>
      <c r="D17" s="33" t="e">
        <f>+#REF!/#REF!-1</f>
        <v>#REF!</v>
      </c>
      <c r="E17" s="46" t="e">
        <f>+#REF!-#REF!</f>
        <v>#REF!</v>
      </c>
      <c r="F17" s="35" t="e">
        <f>+C17/#REF!-1</f>
        <v>#REF!</v>
      </c>
      <c r="G17" s="46" t="e">
        <f>+C17-#REF!</f>
        <v>#REF!</v>
      </c>
      <c r="H17" s="35" t="e">
        <f>+C17/#REF!</f>
        <v>#REF!</v>
      </c>
    </row>
    <row r="18" spans="1:20" s="36" customFormat="1">
      <c r="A18" s="18" t="s">
        <v>15</v>
      </c>
      <c r="B18" s="19" t="s">
        <v>19</v>
      </c>
      <c r="C18" s="20">
        <v>72</v>
      </c>
      <c r="D18" s="33" t="e">
        <f>+#REF!/#REF!-1</f>
        <v>#REF!</v>
      </c>
      <c r="E18" s="46" t="e">
        <f>+#REF!-#REF!</f>
        <v>#REF!</v>
      </c>
      <c r="F18" s="35" t="e">
        <f>+C18/#REF!-1</f>
        <v>#REF!</v>
      </c>
      <c r="G18" s="46" t="e">
        <f>+C18-#REF!</f>
        <v>#REF!</v>
      </c>
      <c r="H18" s="35" t="e">
        <f>+C18/#REF!</f>
        <v>#REF!</v>
      </c>
    </row>
    <row r="19" spans="1:20" s="101" customFormat="1">
      <c r="A19" s="18"/>
      <c r="B19" s="19"/>
      <c r="C19" s="20"/>
      <c r="D19" s="103"/>
      <c r="E19" s="104"/>
      <c r="F19" s="104"/>
      <c r="G19" s="104"/>
      <c r="H19" s="105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spans="1:20" s="101" customFormat="1">
      <c r="A20" s="18" t="s">
        <v>20</v>
      </c>
      <c r="B20" s="19"/>
      <c r="C20" s="20"/>
      <c r="D20" s="103"/>
      <c r="E20" s="104"/>
      <c r="F20" s="104"/>
      <c r="G20" s="104"/>
      <c r="H20" s="105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spans="1:20" s="36" customFormat="1">
      <c r="A21" s="18" t="s">
        <v>15</v>
      </c>
      <c r="B21" s="19" t="s">
        <v>16</v>
      </c>
      <c r="C21" s="20">
        <v>68</v>
      </c>
      <c r="D21" s="33" t="e">
        <f>+#REF!/#REF!-1</f>
        <v>#REF!</v>
      </c>
      <c r="E21" s="46" t="e">
        <f>+#REF!-#REF!</f>
        <v>#REF!</v>
      </c>
      <c r="F21" s="35" t="e">
        <f>+C21/#REF!-1</f>
        <v>#REF!</v>
      </c>
      <c r="G21" s="46" t="e">
        <f>+C21-#REF!</f>
        <v>#REF!</v>
      </c>
      <c r="H21" s="35" t="e">
        <f>+C21/#REF!</f>
        <v>#REF!</v>
      </c>
    </row>
    <row r="22" spans="1:20" s="36" customFormat="1">
      <c r="A22" s="18" t="s">
        <v>15</v>
      </c>
      <c r="B22" s="19" t="s">
        <v>512</v>
      </c>
      <c r="C22" s="20">
        <v>39</v>
      </c>
      <c r="D22" s="33" t="e">
        <f>+#REF!/#REF!-1</f>
        <v>#REF!</v>
      </c>
      <c r="E22" s="46" t="e">
        <f>+#REF!-#REF!</f>
        <v>#REF!</v>
      </c>
      <c r="F22" s="35" t="e">
        <f>+C22/#REF!-1</f>
        <v>#REF!</v>
      </c>
      <c r="G22" s="46" t="e">
        <f>+C22-#REF!</f>
        <v>#REF!</v>
      </c>
      <c r="H22" s="35" t="e">
        <f>+C22/#REF!</f>
        <v>#REF!</v>
      </c>
    </row>
    <row r="23" spans="1:20" s="36" customFormat="1">
      <c r="A23" s="18" t="s">
        <v>15</v>
      </c>
      <c r="B23" s="19" t="s">
        <v>23</v>
      </c>
      <c r="C23" s="20">
        <v>36</v>
      </c>
      <c r="D23" s="33" t="e">
        <f>+#REF!/#REF!-1</f>
        <v>#REF!</v>
      </c>
      <c r="E23" s="46" t="e">
        <f>+#REF!-#REF!</f>
        <v>#REF!</v>
      </c>
      <c r="F23" s="35" t="e">
        <f>+C23/#REF!-1</f>
        <v>#REF!</v>
      </c>
      <c r="G23" s="46" t="e">
        <f>+C23-#REF!</f>
        <v>#REF!</v>
      </c>
      <c r="H23" s="35" t="e">
        <f>+C23/#REF!</f>
        <v>#REF!</v>
      </c>
    </row>
    <row r="24" spans="1:20" s="36" customFormat="1">
      <c r="A24" s="18" t="s">
        <v>15</v>
      </c>
      <c r="B24" s="19" t="s">
        <v>513</v>
      </c>
      <c r="C24" s="20">
        <v>48</v>
      </c>
      <c r="D24" s="33" t="e">
        <f>+#REF!/#REF!-1</f>
        <v>#REF!</v>
      </c>
      <c r="E24" s="46" t="e">
        <f>+#REF!-#REF!</f>
        <v>#REF!</v>
      </c>
      <c r="F24" s="35" t="e">
        <f>+C24/#REF!-1</f>
        <v>#REF!</v>
      </c>
      <c r="G24" s="46">
        <v>1</v>
      </c>
      <c r="H24" s="35" t="e">
        <f>+C24/#REF!</f>
        <v>#REF!</v>
      </c>
    </row>
    <row r="25" spans="1:20" s="36" customFormat="1">
      <c r="A25" s="18" t="s">
        <v>15</v>
      </c>
      <c r="B25" s="19" t="s">
        <v>26</v>
      </c>
      <c r="C25" s="20">
        <v>72</v>
      </c>
      <c r="D25" s="33"/>
      <c r="E25" s="46"/>
      <c r="F25" s="35" t="e">
        <f>+C25/#REF!-1</f>
        <v>#REF!</v>
      </c>
      <c r="G25" s="46"/>
      <c r="H25" s="35" t="e">
        <f>+C25/#REF!</f>
        <v>#REF!</v>
      </c>
    </row>
    <row r="26" spans="1:20" s="36" customFormat="1">
      <c r="A26" s="18" t="s">
        <v>15</v>
      </c>
      <c r="B26" s="19" t="s">
        <v>27</v>
      </c>
      <c r="C26" s="20">
        <v>37.5</v>
      </c>
      <c r="D26" s="33" t="e">
        <f>+#REF!/#REF!-1</f>
        <v>#REF!</v>
      </c>
      <c r="E26" s="46" t="e">
        <f>+#REF!-#REF!</f>
        <v>#REF!</v>
      </c>
      <c r="F26" s="35" t="e">
        <f>+C26/#REF!-1</f>
        <v>#REF!</v>
      </c>
      <c r="G26" s="46" t="e">
        <f>+C26-#REF!</f>
        <v>#REF!</v>
      </c>
      <c r="H26" s="35" t="e">
        <f>+C26/#REF!</f>
        <v>#REF!</v>
      </c>
    </row>
    <row r="27" spans="1:20" s="36" customFormat="1">
      <c r="A27" s="18" t="s">
        <v>15</v>
      </c>
      <c r="B27" s="19" t="s">
        <v>34</v>
      </c>
      <c r="C27" s="20">
        <v>57</v>
      </c>
      <c r="D27" s="33" t="e">
        <f>+#REF!/#REF!-1</f>
        <v>#REF!</v>
      </c>
      <c r="E27" s="46" t="e">
        <f>+#REF!-#REF!</f>
        <v>#REF!</v>
      </c>
      <c r="F27" s="35" t="e">
        <f>+C27/#REF!-1</f>
        <v>#REF!</v>
      </c>
      <c r="G27" s="46" t="e">
        <f>+C27-#REF!</f>
        <v>#REF!</v>
      </c>
      <c r="H27" s="35" t="e">
        <f>+C27/#REF!</f>
        <v>#REF!</v>
      </c>
    </row>
    <row r="28" spans="1:20" s="36" customFormat="1">
      <c r="A28" s="18" t="s">
        <v>15</v>
      </c>
      <c r="B28" s="19" t="s">
        <v>571</v>
      </c>
      <c r="C28" s="20">
        <v>33</v>
      </c>
      <c r="D28" s="33"/>
      <c r="E28" s="46"/>
      <c r="F28" s="35" t="e">
        <f>+C28/#REF!-1</f>
        <v>#REF!</v>
      </c>
      <c r="G28" s="46"/>
      <c r="H28" s="35" t="e">
        <f>+C28/#REF!</f>
        <v>#REF!</v>
      </c>
    </row>
    <row r="29" spans="1:20" s="36" customFormat="1" ht="14.25" customHeight="1">
      <c r="A29" s="18" t="s">
        <v>15</v>
      </c>
      <c r="B29" s="19" t="s">
        <v>514</v>
      </c>
      <c r="C29" s="20">
        <v>110</v>
      </c>
      <c r="D29" s="33" t="e">
        <f>+#REF!/#REF!-1</f>
        <v>#REF!</v>
      </c>
      <c r="E29" s="46" t="e">
        <f>+#REF!-#REF!</f>
        <v>#REF!</v>
      </c>
      <c r="F29" s="35" t="e">
        <f>+C29/#REF!-1</f>
        <v>#REF!</v>
      </c>
      <c r="G29" s="46" t="e">
        <f>+C29-#REF!</f>
        <v>#REF!</v>
      </c>
      <c r="H29" s="35" t="e">
        <f>+C29/#REF!</f>
        <v>#REF!</v>
      </c>
    </row>
    <row r="30" spans="1:20" s="36" customFormat="1">
      <c r="A30" s="18" t="s">
        <v>15</v>
      </c>
      <c r="B30" s="19" t="s">
        <v>515</v>
      </c>
      <c r="C30" s="20">
        <v>17</v>
      </c>
      <c r="D30" s="33" t="e">
        <f>+#REF!/#REF!-1</f>
        <v>#REF!</v>
      </c>
      <c r="E30" s="46" t="e">
        <f>+#REF!-#REF!</f>
        <v>#REF!</v>
      </c>
      <c r="F30" s="35" t="e">
        <f>+C30/#REF!-1</f>
        <v>#REF!</v>
      </c>
      <c r="G30" s="46" t="e">
        <f>+C30-#REF!</f>
        <v>#REF!</v>
      </c>
      <c r="H30" s="35" t="e">
        <f>+C30/#REF!</f>
        <v>#REF!</v>
      </c>
    </row>
    <row r="31" spans="1:20" s="36" customFormat="1">
      <c r="A31" s="18" t="s">
        <v>15</v>
      </c>
      <c r="B31" s="19" t="s">
        <v>516</v>
      </c>
      <c r="C31" s="20">
        <v>47</v>
      </c>
      <c r="D31" s="33" t="e">
        <f>+#REF!/#REF!-1</f>
        <v>#REF!</v>
      </c>
      <c r="E31" s="46" t="e">
        <f>+#REF!-#REF!</f>
        <v>#REF!</v>
      </c>
      <c r="F31" s="35" t="e">
        <f>+C31/#REF!-1</f>
        <v>#REF!</v>
      </c>
      <c r="G31" s="46" t="e">
        <f>+C31-#REF!</f>
        <v>#REF!</v>
      </c>
      <c r="H31" s="35" t="e">
        <f>+C31/#REF!</f>
        <v>#REF!</v>
      </c>
    </row>
    <row r="32" spans="1:20" s="36" customFormat="1">
      <c r="A32" s="18" t="s">
        <v>32</v>
      </c>
      <c r="B32" s="19" t="s">
        <v>33</v>
      </c>
      <c r="C32" s="20">
        <v>59</v>
      </c>
      <c r="D32" s="33" t="e">
        <f>+#REF!/#REF!-1</f>
        <v>#REF!</v>
      </c>
      <c r="E32" s="46" t="e">
        <f>+#REF!-#REF!</f>
        <v>#REF!</v>
      </c>
      <c r="F32" s="35" t="e">
        <f>+C32/#REF!-1</f>
        <v>#REF!</v>
      </c>
      <c r="G32" s="46" t="e">
        <f>+C32-#REF!</f>
        <v>#REF!</v>
      </c>
      <c r="H32" s="35" t="e">
        <f>+C32/#REF!</f>
        <v>#REF!</v>
      </c>
    </row>
    <row r="33" spans="1:8" s="36" customFormat="1">
      <c r="A33" s="18" t="s">
        <v>17</v>
      </c>
      <c r="B33" s="19" t="s">
        <v>35</v>
      </c>
      <c r="C33" s="20">
        <v>56</v>
      </c>
      <c r="D33" s="33" t="e">
        <f>+#REF!/#REF!-1</f>
        <v>#REF!</v>
      </c>
      <c r="E33" s="46" t="e">
        <f>+#REF!-#REF!</f>
        <v>#REF!</v>
      </c>
      <c r="F33" s="35" t="e">
        <f>+C33/#REF!-1</f>
        <v>#REF!</v>
      </c>
      <c r="G33" s="46" t="e">
        <f>+C33-#REF!</f>
        <v>#REF!</v>
      </c>
      <c r="H33" s="35" t="e">
        <f>+C33/#REF!</f>
        <v>#REF!</v>
      </c>
    </row>
    <row r="34" spans="1:8" s="36" customFormat="1">
      <c r="A34" s="18" t="s">
        <v>518</v>
      </c>
      <c r="B34" s="19" t="s">
        <v>36</v>
      </c>
      <c r="C34" s="20">
        <v>40</v>
      </c>
      <c r="D34" s="33" t="e">
        <f>+#REF!/#REF!-1</f>
        <v>#REF!</v>
      </c>
      <c r="E34" s="46" t="e">
        <f>+#REF!-#REF!</f>
        <v>#REF!</v>
      </c>
      <c r="F34" s="35" t="e">
        <f>+C34/#REF!-1</f>
        <v>#REF!</v>
      </c>
      <c r="G34" s="46" t="e">
        <f>+C34-#REF!</f>
        <v>#REF!</v>
      </c>
      <c r="H34" s="35" t="e">
        <f>+C34/#REF!</f>
        <v>#REF!</v>
      </c>
    </row>
    <row r="35" spans="1:8" s="36" customFormat="1">
      <c r="A35" s="18" t="s">
        <v>37</v>
      </c>
      <c r="B35" s="19" t="s">
        <v>519</v>
      </c>
      <c r="C35" s="20">
        <v>53</v>
      </c>
      <c r="D35" s="33" t="e">
        <f>+#REF!/#REF!-1</f>
        <v>#REF!</v>
      </c>
      <c r="E35" s="46" t="e">
        <f>+#REF!-#REF!</f>
        <v>#REF!</v>
      </c>
      <c r="F35" s="35" t="e">
        <f>+C35/#REF!-1</f>
        <v>#REF!</v>
      </c>
      <c r="G35" s="46" t="e">
        <f>+C35-#REF!</f>
        <v>#REF!</v>
      </c>
      <c r="H35" s="35" t="e">
        <f>+C35/#REF!</f>
        <v>#REF!</v>
      </c>
    </row>
    <row r="36" spans="1:8" s="36" customFormat="1">
      <c r="A36" s="18" t="s">
        <v>17</v>
      </c>
      <c r="B36" s="19" t="s">
        <v>520</v>
      </c>
      <c r="C36" s="20">
        <v>49</v>
      </c>
      <c r="D36" s="33" t="e">
        <f>+#REF!/#REF!-1</f>
        <v>#REF!</v>
      </c>
      <c r="E36" s="46" t="e">
        <f>+#REF!-#REF!</f>
        <v>#REF!</v>
      </c>
      <c r="F36" s="35" t="e">
        <f>+C36/#REF!-1</f>
        <v>#REF!</v>
      </c>
      <c r="G36" s="46" t="e">
        <f>+C36-#REF!</f>
        <v>#REF!</v>
      </c>
      <c r="H36" s="35" t="e">
        <f>+C36/#REF!</f>
        <v>#REF!</v>
      </c>
    </row>
    <row r="37" spans="1:8" s="36" customFormat="1">
      <c r="A37" s="18" t="s">
        <v>17</v>
      </c>
      <c r="B37" s="19" t="s">
        <v>38</v>
      </c>
      <c r="C37" s="20">
        <v>47</v>
      </c>
      <c r="D37" s="33" t="e">
        <f>+#REF!/#REF!-1</f>
        <v>#REF!</v>
      </c>
      <c r="E37" s="46" t="e">
        <f>+#REF!-#REF!</f>
        <v>#REF!</v>
      </c>
      <c r="F37" s="35" t="e">
        <f>+C37/#REF!-1</f>
        <v>#REF!</v>
      </c>
      <c r="G37" s="46" t="e">
        <f>+C37-#REF!</f>
        <v>#REF!</v>
      </c>
      <c r="H37" s="35" t="e">
        <f>+C37/#REF!</f>
        <v>#REF!</v>
      </c>
    </row>
    <row r="38" spans="1:8" s="36" customFormat="1">
      <c r="A38" s="18" t="s">
        <v>15</v>
      </c>
      <c r="B38" s="19" t="s">
        <v>39</v>
      </c>
      <c r="C38" s="20">
        <v>81</v>
      </c>
      <c r="D38" s="33" t="e">
        <f>+#REF!/#REF!-1</f>
        <v>#REF!</v>
      </c>
      <c r="E38" s="46" t="e">
        <f>+#REF!-#REF!</f>
        <v>#REF!</v>
      </c>
      <c r="F38" s="35" t="e">
        <f>+C38/#REF!-1</f>
        <v>#REF!</v>
      </c>
      <c r="G38" s="46" t="e">
        <f>+C38-#REF!</f>
        <v>#REF!</v>
      </c>
      <c r="H38" s="35" t="e">
        <f>+C38/#REF!</f>
        <v>#REF!</v>
      </c>
    </row>
    <row r="39" spans="1:8" s="36" customFormat="1">
      <c r="A39" s="18" t="s">
        <v>15</v>
      </c>
      <c r="B39" s="19" t="s">
        <v>521</v>
      </c>
      <c r="C39" s="20">
        <v>113</v>
      </c>
      <c r="D39" s="33" t="e">
        <f>+#REF!/#REF!-1</f>
        <v>#REF!</v>
      </c>
      <c r="E39" s="46" t="e">
        <f>+#REF!-#REF!</f>
        <v>#REF!</v>
      </c>
      <c r="F39" s="35" t="e">
        <f>+C39/#REF!-1</f>
        <v>#REF!</v>
      </c>
      <c r="G39" s="46" t="e">
        <f>+C39-#REF!</f>
        <v>#REF!</v>
      </c>
      <c r="H39" s="35" t="e">
        <f>+C39/#REF!</f>
        <v>#REF!</v>
      </c>
    </row>
    <row r="40" spans="1:8" s="36" customFormat="1">
      <c r="A40" s="18" t="s">
        <v>15</v>
      </c>
      <c r="B40" s="19" t="s">
        <v>517</v>
      </c>
      <c r="C40" s="20">
        <v>67</v>
      </c>
      <c r="D40" s="33" t="e">
        <f>+#REF!/#REF!-1</f>
        <v>#REF!</v>
      </c>
      <c r="E40" s="46" t="e">
        <f>+#REF!-#REF!</f>
        <v>#REF!</v>
      </c>
      <c r="F40" s="35" t="e">
        <f>+C40/#REF!-1</f>
        <v>#REF!</v>
      </c>
      <c r="G40" s="46" t="e">
        <f>+C40-#REF!</f>
        <v>#REF!</v>
      </c>
      <c r="H40" s="35" t="e">
        <f>+C40/#REF!</f>
        <v>#REF!</v>
      </c>
    </row>
    <row r="41" spans="1:8" s="36" customFormat="1">
      <c r="A41" s="18" t="s">
        <v>42</v>
      </c>
      <c r="B41" s="19" t="s">
        <v>522</v>
      </c>
      <c r="C41" s="20">
        <v>46.5</v>
      </c>
      <c r="D41" s="33" t="e">
        <f>+#REF!/#REF!-1</f>
        <v>#REF!</v>
      </c>
      <c r="E41" s="46" t="e">
        <f>+#REF!-#REF!</f>
        <v>#REF!</v>
      </c>
      <c r="F41" s="35" t="e">
        <f>+C41/#REF!-1</f>
        <v>#REF!</v>
      </c>
      <c r="G41" s="46" t="e">
        <f>+C41-#REF!</f>
        <v>#REF!</v>
      </c>
      <c r="H41" s="35" t="e">
        <f>+C41/#REF!</f>
        <v>#REF!</v>
      </c>
    </row>
    <row r="42" spans="1:8" s="36" customFormat="1">
      <c r="A42" s="18" t="s">
        <v>15</v>
      </c>
      <c r="B42" s="19" t="s">
        <v>524</v>
      </c>
      <c r="C42" s="20">
        <v>60</v>
      </c>
      <c r="D42" s="33" t="e">
        <f>+#REF!/#REF!-1</f>
        <v>#REF!</v>
      </c>
      <c r="E42" s="46" t="e">
        <f>+#REF!-#REF!</f>
        <v>#REF!</v>
      </c>
      <c r="F42" s="35" t="e">
        <f>+C42/#REF!-1</f>
        <v>#REF!</v>
      </c>
      <c r="G42" s="46" t="e">
        <f>+C42-#REF!</f>
        <v>#REF!</v>
      </c>
      <c r="H42" s="35" t="e">
        <f>+C42/#REF!</f>
        <v>#REF!</v>
      </c>
    </row>
    <row r="43" spans="1:8" s="36" customFormat="1">
      <c r="A43" s="18" t="s">
        <v>17</v>
      </c>
      <c r="B43" s="19" t="s">
        <v>523</v>
      </c>
      <c r="C43" s="20">
        <v>38</v>
      </c>
      <c r="D43" s="33" t="e">
        <f>+#REF!/#REF!-1</f>
        <v>#REF!</v>
      </c>
      <c r="E43" s="46" t="e">
        <f>+#REF!-#REF!</f>
        <v>#REF!</v>
      </c>
      <c r="F43" s="35" t="e">
        <f>+C43/#REF!-1</f>
        <v>#REF!</v>
      </c>
      <c r="G43" s="46" t="e">
        <f>+C43-#REF!</f>
        <v>#REF!</v>
      </c>
      <c r="H43" s="35" t="e">
        <f>+C43/#REF!</f>
        <v>#REF!</v>
      </c>
    </row>
    <row r="44" spans="1:8" s="36" customFormat="1" ht="14.25" customHeight="1">
      <c r="A44" s="18" t="s">
        <v>17</v>
      </c>
      <c r="B44" s="19" t="s">
        <v>43</v>
      </c>
      <c r="C44" s="20">
        <v>52.5</v>
      </c>
      <c r="D44" s="33" t="e">
        <f>+#REF!/#REF!-1</f>
        <v>#REF!</v>
      </c>
      <c r="E44" s="46" t="e">
        <f>+#REF!-#REF!</f>
        <v>#REF!</v>
      </c>
      <c r="F44" s="35" t="e">
        <f>+C44/#REF!-1</f>
        <v>#REF!</v>
      </c>
      <c r="G44" s="46" t="e">
        <f>+C44-#REF!</f>
        <v>#REF!</v>
      </c>
      <c r="H44" s="35" t="e">
        <f>+C44/#REF!</f>
        <v>#REF!</v>
      </c>
    </row>
    <row r="45" spans="1:8" s="36" customFormat="1">
      <c r="A45" s="18" t="s">
        <v>44</v>
      </c>
      <c r="B45" s="19" t="s">
        <v>17</v>
      </c>
      <c r="C45" s="20">
        <v>33.5</v>
      </c>
      <c r="D45" s="33" t="e">
        <f>+#REF!/#REF!-1</f>
        <v>#REF!</v>
      </c>
      <c r="E45" s="46" t="e">
        <f>+#REF!-#REF!</f>
        <v>#REF!</v>
      </c>
      <c r="F45" s="35" t="e">
        <f>+C45/#REF!-1</f>
        <v>#REF!</v>
      </c>
      <c r="G45" s="46" t="e">
        <f>+C45-#REF!</f>
        <v>#REF!</v>
      </c>
      <c r="H45" s="35" t="e">
        <f>+C45/#REF!</f>
        <v>#REF!</v>
      </c>
    </row>
    <row r="46" spans="1:8" s="36" customFormat="1">
      <c r="A46" s="18" t="s">
        <v>42</v>
      </c>
      <c r="B46" s="47" t="s">
        <v>23</v>
      </c>
      <c r="C46" s="20">
        <v>27</v>
      </c>
      <c r="D46" s="33"/>
      <c r="E46" s="46"/>
      <c r="F46" s="35" t="e">
        <f>+C46/#REF!-1</f>
        <v>#REF!</v>
      </c>
      <c r="G46" s="46" t="e">
        <f>+C46-#REF!</f>
        <v>#REF!</v>
      </c>
      <c r="H46" s="35" t="e">
        <f>+C46/#REF!</f>
        <v>#REF!</v>
      </c>
    </row>
    <row r="47" spans="1:8" s="36" customFormat="1">
      <c r="A47" s="18" t="s">
        <v>42</v>
      </c>
      <c r="B47" s="47" t="s">
        <v>45</v>
      </c>
      <c r="C47" s="20">
        <v>76</v>
      </c>
      <c r="D47" s="33"/>
      <c r="E47" s="46"/>
      <c r="F47" s="35"/>
      <c r="G47" s="46"/>
      <c r="H47" s="35"/>
    </row>
    <row r="48" spans="1:8" s="36" customFormat="1">
      <c r="A48" s="18" t="s">
        <v>42</v>
      </c>
      <c r="B48" s="47" t="s">
        <v>46</v>
      </c>
      <c r="C48" s="20">
        <v>39</v>
      </c>
      <c r="D48" s="33"/>
      <c r="E48" s="46"/>
      <c r="F48" s="35"/>
      <c r="G48" s="46"/>
      <c r="H48" s="35"/>
    </row>
    <row r="49" spans="1:20" s="36" customFormat="1" ht="13.5" thickBot="1">
      <c r="A49" s="18"/>
      <c r="B49" s="19"/>
      <c r="C49" s="20"/>
      <c r="D49" s="33"/>
      <c r="E49" s="46"/>
      <c r="F49" s="35"/>
      <c r="G49" s="46"/>
      <c r="H49" s="35"/>
    </row>
    <row r="50" spans="1:20" s="36" customFormat="1" ht="14.25" thickTop="1" thickBot="1">
      <c r="A50" s="148" t="s">
        <v>379</v>
      </c>
      <c r="B50" s="147"/>
      <c r="C50" s="107" t="s">
        <v>584</v>
      </c>
      <c r="D50" s="33"/>
      <c r="E50" s="34"/>
      <c r="F50" s="34"/>
      <c r="G50" s="34"/>
      <c r="H50" s="35"/>
      <c r="J50" s="36">
        <f>COUNT(C16:C48)</f>
        <v>31</v>
      </c>
    </row>
    <row r="51" spans="1:20" s="101" customFormat="1">
      <c r="A51" s="149" t="s">
        <v>47</v>
      </c>
      <c r="B51" s="150"/>
      <c r="C51" s="55"/>
      <c r="D51" s="103"/>
      <c r="E51" s="104"/>
      <c r="F51" s="104"/>
      <c r="G51" s="104"/>
      <c r="H51" s="105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  <row r="52" spans="1:20" s="101" customFormat="1">
      <c r="A52" s="18"/>
      <c r="B52" s="19"/>
      <c r="C52" s="20"/>
      <c r="D52" s="103"/>
      <c r="E52" s="104"/>
      <c r="F52" s="104"/>
      <c r="G52" s="104"/>
      <c r="H52" s="105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  <row r="53" spans="1:20" s="101" customFormat="1">
      <c r="A53" s="18" t="s">
        <v>14</v>
      </c>
      <c r="B53" s="19"/>
      <c r="C53" s="20"/>
      <c r="D53" s="103"/>
      <c r="E53" s="104"/>
      <c r="F53" s="104"/>
      <c r="G53" s="104"/>
      <c r="H53" s="105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36" customFormat="1">
      <c r="A54" s="18" t="s">
        <v>22</v>
      </c>
      <c r="B54" s="19" t="s">
        <v>16</v>
      </c>
      <c r="C54" s="20">
        <v>114</v>
      </c>
      <c r="D54" s="33" t="e">
        <f>+#REF!/#REF!-1</f>
        <v>#REF!</v>
      </c>
      <c r="E54" s="46" t="e">
        <f>+#REF!-#REF!</f>
        <v>#REF!</v>
      </c>
      <c r="F54" s="35" t="e">
        <f>+C54/#REF!-1</f>
        <v>#REF!</v>
      </c>
      <c r="G54" s="46" t="e">
        <f>+C54-#REF!</f>
        <v>#REF!</v>
      </c>
      <c r="H54" s="35" t="e">
        <f>+C54/#REF!</f>
        <v>#REF!</v>
      </c>
    </row>
    <row r="55" spans="1:20" s="36" customFormat="1">
      <c r="A55" s="18"/>
      <c r="B55" s="19"/>
      <c r="C55" s="20"/>
      <c r="D55" s="33"/>
      <c r="E55" s="34"/>
      <c r="F55" s="34"/>
      <c r="G55" s="34"/>
      <c r="H55" s="35"/>
    </row>
    <row r="56" spans="1:20" s="36" customFormat="1">
      <c r="A56" s="18" t="s">
        <v>20</v>
      </c>
      <c r="B56" s="19"/>
      <c r="C56" s="20"/>
      <c r="D56" s="33"/>
      <c r="E56" s="34"/>
      <c r="F56" s="34"/>
      <c r="G56" s="34"/>
      <c r="H56" s="35"/>
    </row>
    <row r="57" spans="1:20" s="36" customFormat="1">
      <c r="A57" s="18" t="s">
        <v>22</v>
      </c>
      <c r="B57" s="19" t="s">
        <v>16</v>
      </c>
      <c r="C57" s="20">
        <v>92</v>
      </c>
      <c r="D57" s="33" t="e">
        <f>+#REF!/#REF!-1</f>
        <v>#REF!</v>
      </c>
      <c r="E57" s="46" t="e">
        <f>+#REF!-#REF!</f>
        <v>#REF!</v>
      </c>
      <c r="F57" s="35" t="e">
        <f>+C57/#REF!-1</f>
        <v>#REF!</v>
      </c>
      <c r="G57" s="46" t="e">
        <f>+C57-#REF!</f>
        <v>#REF!</v>
      </c>
      <c r="H57" s="35" t="e">
        <f>+C57/#REF!</f>
        <v>#REF!</v>
      </c>
    </row>
    <row r="58" spans="1:20" s="36" customFormat="1">
      <c r="A58" s="18" t="s">
        <v>22</v>
      </c>
      <c r="B58" s="19" t="s">
        <v>15</v>
      </c>
      <c r="C58" s="20">
        <v>34</v>
      </c>
      <c r="D58" s="33"/>
      <c r="E58" s="46"/>
      <c r="F58" s="35"/>
      <c r="G58" s="46"/>
      <c r="H58" s="35"/>
    </row>
    <row r="59" spans="1:20" s="36" customFormat="1">
      <c r="A59" s="18" t="s">
        <v>22</v>
      </c>
      <c r="B59" s="19" t="s">
        <v>48</v>
      </c>
      <c r="C59" s="20">
        <v>7.5</v>
      </c>
      <c r="D59" s="33" t="e">
        <f>+#REF!/#REF!-1</f>
        <v>#REF!</v>
      </c>
      <c r="E59" s="46" t="e">
        <f>+#REF!-#REF!</f>
        <v>#REF!</v>
      </c>
      <c r="F59" s="35" t="e">
        <f>+C59/#REF!-1</f>
        <v>#REF!</v>
      </c>
      <c r="G59" s="46" t="e">
        <f>+C59-#REF!</f>
        <v>#REF!</v>
      </c>
      <c r="H59" s="35" t="e">
        <f>+C59/#REF!</f>
        <v>#REF!</v>
      </c>
    </row>
    <row r="60" spans="1:20" s="36" customFormat="1">
      <c r="A60" s="18" t="s">
        <v>22</v>
      </c>
      <c r="B60" s="19" t="s">
        <v>49</v>
      </c>
      <c r="C60" s="20">
        <v>17</v>
      </c>
      <c r="D60" s="33" t="e">
        <f>+#REF!/#REF!-1</f>
        <v>#REF!</v>
      </c>
      <c r="E60" s="46" t="e">
        <f>+#REF!-#REF!</f>
        <v>#REF!</v>
      </c>
      <c r="F60" s="35" t="e">
        <f>+C60/#REF!-1</f>
        <v>#REF!</v>
      </c>
      <c r="G60" s="46" t="e">
        <f>+C60-#REF!</f>
        <v>#REF!</v>
      </c>
      <c r="H60" s="35" t="e">
        <f>+C60/#REF!</f>
        <v>#REF!</v>
      </c>
    </row>
    <row r="61" spans="1:20" s="36" customFormat="1">
      <c r="A61" s="18" t="s">
        <v>22</v>
      </c>
      <c r="B61" s="19" t="s">
        <v>525</v>
      </c>
      <c r="C61" s="20">
        <v>25.5</v>
      </c>
      <c r="D61" s="33" t="e">
        <f>+#REF!/#REF!-1</f>
        <v>#REF!</v>
      </c>
      <c r="E61" s="46" t="e">
        <f>+#REF!-#REF!</f>
        <v>#REF!</v>
      </c>
      <c r="F61" s="35" t="e">
        <f>+C61/#REF!-1</f>
        <v>#REF!</v>
      </c>
      <c r="G61" s="46" t="e">
        <f>+C61-#REF!</f>
        <v>#REF!</v>
      </c>
      <c r="H61" s="35" t="e">
        <f>+C61/#REF!</f>
        <v>#REF!</v>
      </c>
    </row>
    <row r="62" spans="1:20" s="36" customFormat="1">
      <c r="A62" s="18" t="s">
        <v>22</v>
      </c>
      <c r="B62" s="19" t="s">
        <v>28</v>
      </c>
      <c r="C62" s="20">
        <v>52</v>
      </c>
      <c r="D62" s="33" t="e">
        <f>+#REF!/#REF!-1</f>
        <v>#REF!</v>
      </c>
      <c r="E62" s="46" t="e">
        <f>+#REF!-#REF!</f>
        <v>#REF!</v>
      </c>
      <c r="F62" s="35" t="e">
        <f>+C62/#REF!-1</f>
        <v>#REF!</v>
      </c>
      <c r="G62" s="46" t="e">
        <f>+C62-#REF!</f>
        <v>#REF!</v>
      </c>
      <c r="H62" s="35" t="e">
        <f>+C62/#REF!</f>
        <v>#REF!</v>
      </c>
    </row>
    <row r="63" spans="1:20" s="36" customFormat="1">
      <c r="A63" s="18" t="s">
        <v>22</v>
      </c>
      <c r="B63" s="19" t="s">
        <v>50</v>
      </c>
      <c r="C63" s="20">
        <v>34</v>
      </c>
      <c r="D63" s="33" t="e">
        <f>+#REF!/#REF!-1</f>
        <v>#REF!</v>
      </c>
      <c r="E63" s="46" t="e">
        <f>+#REF!-#REF!</f>
        <v>#REF!</v>
      </c>
      <c r="F63" s="35" t="e">
        <f>+C63/#REF!-1</f>
        <v>#REF!</v>
      </c>
      <c r="G63" s="46" t="e">
        <f>+C63-#REF!</f>
        <v>#REF!</v>
      </c>
      <c r="H63" s="35" t="e">
        <f>+C63/#REF!</f>
        <v>#REF!</v>
      </c>
    </row>
    <row r="64" spans="1:20" s="36" customFormat="1">
      <c r="A64" s="18" t="s">
        <v>51</v>
      </c>
      <c r="B64" s="19" t="s">
        <v>28</v>
      </c>
      <c r="C64" s="20">
        <v>47</v>
      </c>
      <c r="D64" s="33" t="e">
        <f>+#REF!/#REF!-1</f>
        <v>#REF!</v>
      </c>
      <c r="E64" s="46" t="e">
        <f>+#REF!-#REF!</f>
        <v>#REF!</v>
      </c>
      <c r="F64" s="35" t="e">
        <f>+C64/#REF!-1</f>
        <v>#REF!</v>
      </c>
      <c r="G64" s="46" t="e">
        <f>+C64-#REF!</f>
        <v>#REF!</v>
      </c>
      <c r="H64" s="35" t="e">
        <f>+C64/#REF!</f>
        <v>#REF!</v>
      </c>
    </row>
    <row r="65" spans="1:20" s="36" customFormat="1">
      <c r="A65" s="18" t="s">
        <v>28</v>
      </c>
      <c r="B65" s="19" t="s">
        <v>52</v>
      </c>
      <c r="C65" s="20">
        <v>60</v>
      </c>
      <c r="D65" s="33"/>
      <c r="E65" s="46"/>
      <c r="F65" s="35" t="e">
        <f>+C65/#REF!-1</f>
        <v>#REF!</v>
      </c>
      <c r="G65" s="46" t="e">
        <f>+C65-#REF!</f>
        <v>#REF!</v>
      </c>
      <c r="H65" s="35" t="e">
        <f>+C65/#REF!</f>
        <v>#REF!</v>
      </c>
    </row>
    <row r="66" spans="1:20" s="36" customFormat="1">
      <c r="A66" s="18" t="s">
        <v>22</v>
      </c>
      <c r="B66" s="19" t="s">
        <v>53</v>
      </c>
      <c r="C66" s="20">
        <v>12</v>
      </c>
      <c r="D66" s="33" t="e">
        <f>+#REF!/#REF!-1</f>
        <v>#REF!</v>
      </c>
      <c r="E66" s="46" t="e">
        <f>+#REF!-#REF!</f>
        <v>#REF!</v>
      </c>
      <c r="F66" s="35" t="e">
        <f>+C66/#REF!-1</f>
        <v>#REF!</v>
      </c>
      <c r="G66" s="46" t="e">
        <f>+C66-#REF!</f>
        <v>#REF!</v>
      </c>
      <c r="H66" s="35" t="e">
        <f>+C66/#REF!</f>
        <v>#REF!</v>
      </c>
    </row>
    <row r="67" spans="1:20" s="36" customFormat="1">
      <c r="A67" s="18" t="s">
        <v>54</v>
      </c>
      <c r="B67" s="19" t="s">
        <v>55</v>
      </c>
      <c r="C67" s="20">
        <v>21.5</v>
      </c>
      <c r="D67" s="33" t="e">
        <f>+#REF!/#REF!-1</f>
        <v>#REF!</v>
      </c>
      <c r="E67" s="46" t="e">
        <f>+#REF!-#REF!</f>
        <v>#REF!</v>
      </c>
      <c r="F67" s="35" t="e">
        <f>+C67/#REF!-1</f>
        <v>#REF!</v>
      </c>
      <c r="G67" s="46" t="e">
        <f>+C67-#REF!</f>
        <v>#REF!</v>
      </c>
      <c r="H67" s="35" t="e">
        <f>+C67/#REF!</f>
        <v>#REF!</v>
      </c>
    </row>
    <row r="68" spans="1:20" s="36" customFormat="1">
      <c r="A68" s="18" t="s">
        <v>526</v>
      </c>
      <c r="B68" s="19" t="s">
        <v>22</v>
      </c>
      <c r="C68" s="20">
        <v>20</v>
      </c>
      <c r="D68" s="33"/>
      <c r="E68" s="46"/>
      <c r="F68" s="35" t="e">
        <f>+C68/#REF!-1</f>
        <v>#REF!</v>
      </c>
      <c r="G68" s="46" t="e">
        <f>+C68-#REF!</f>
        <v>#REF!</v>
      </c>
      <c r="H68" s="35" t="e">
        <f>+C68/#REF!</f>
        <v>#REF!</v>
      </c>
    </row>
    <row r="69" spans="1:20" s="36" customFormat="1">
      <c r="A69" s="18" t="s">
        <v>527</v>
      </c>
      <c r="B69" s="19" t="s">
        <v>528</v>
      </c>
      <c r="C69" s="20">
        <v>18</v>
      </c>
      <c r="D69" s="33"/>
      <c r="E69" s="46"/>
      <c r="F69" s="35" t="e">
        <f>+C69/#REF!-1</f>
        <v>#REF!</v>
      </c>
      <c r="G69" s="46" t="e">
        <f>+C69-#REF!</f>
        <v>#REF!</v>
      </c>
      <c r="H69" s="35" t="e">
        <f>+C69/#REF!</f>
        <v>#REF!</v>
      </c>
    </row>
    <row r="70" spans="1:20" s="36" customFormat="1">
      <c r="A70" s="18" t="s">
        <v>527</v>
      </c>
      <c r="B70" s="19" t="s">
        <v>529</v>
      </c>
      <c r="C70" s="20">
        <v>18</v>
      </c>
      <c r="D70" s="33"/>
      <c r="E70" s="46"/>
      <c r="F70" s="35" t="e">
        <f>+C70/#REF!-1</f>
        <v>#REF!</v>
      </c>
      <c r="G70" s="46" t="e">
        <f>+C70-#REF!</f>
        <v>#REF!</v>
      </c>
      <c r="H70" s="35" t="e">
        <f>+C70/#REF!</f>
        <v>#REF!</v>
      </c>
    </row>
    <row r="71" spans="1:20" s="36" customFormat="1" ht="13.5" thickBot="1">
      <c r="A71" s="18" t="s">
        <v>530</v>
      </c>
      <c r="B71" s="19" t="s">
        <v>22</v>
      </c>
      <c r="C71" s="20">
        <v>30</v>
      </c>
      <c r="D71" s="33"/>
      <c r="E71" s="46"/>
      <c r="F71" s="35" t="e">
        <f>+C71/#REF!-1</f>
        <v>#REF!</v>
      </c>
      <c r="G71" s="46" t="e">
        <f>+C71-#REF!</f>
        <v>#REF!</v>
      </c>
      <c r="H71" s="35" t="e">
        <f>+C71/#REF!</f>
        <v>#REF!</v>
      </c>
    </row>
    <row r="72" spans="1:20" s="36" customFormat="1" ht="14.25" thickTop="1" thickBot="1">
      <c r="A72" s="148" t="s">
        <v>504</v>
      </c>
      <c r="B72" s="147"/>
      <c r="C72" s="107" t="s">
        <v>585</v>
      </c>
      <c r="D72" s="33"/>
      <c r="E72" s="34"/>
      <c r="F72" s="34"/>
      <c r="G72" s="34"/>
      <c r="H72" s="35"/>
      <c r="J72" s="36">
        <f>COUNT(C54:H71)</f>
        <v>16</v>
      </c>
    </row>
    <row r="73" spans="1:20" s="101" customFormat="1">
      <c r="A73" s="149" t="s">
        <v>56</v>
      </c>
      <c r="B73" s="150"/>
      <c r="C73" s="55"/>
      <c r="D73" s="103"/>
      <c r="E73" s="104"/>
      <c r="F73" s="104"/>
      <c r="G73" s="104"/>
      <c r="H73" s="105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</row>
    <row r="74" spans="1:20" s="101" customFormat="1">
      <c r="A74" s="18"/>
      <c r="B74" s="19"/>
      <c r="C74" s="20"/>
      <c r="D74" s="103"/>
      <c r="E74" s="104"/>
      <c r="F74" s="104"/>
      <c r="G74" s="104"/>
      <c r="H74" s="105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</row>
    <row r="75" spans="1:20" s="101" customFormat="1">
      <c r="A75" s="18" t="s">
        <v>14</v>
      </c>
      <c r="B75" s="19"/>
      <c r="C75" s="20"/>
      <c r="D75" s="103"/>
      <c r="E75" s="104"/>
      <c r="F75" s="104"/>
      <c r="G75" s="104"/>
      <c r="H75" s="105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  <row r="76" spans="1:20" s="36" customFormat="1" ht="13.5" customHeight="1">
      <c r="A76" s="18" t="s">
        <v>21</v>
      </c>
      <c r="B76" s="19" t="s">
        <v>16</v>
      </c>
      <c r="C76" s="20">
        <v>116</v>
      </c>
      <c r="D76" s="33" t="e">
        <f>+#REF!/#REF!-1</f>
        <v>#REF!</v>
      </c>
      <c r="E76" s="46" t="e">
        <f>+#REF!-#REF!</f>
        <v>#REF!</v>
      </c>
      <c r="F76" s="35" t="e">
        <f>+C76/#REF!-1</f>
        <v>#REF!</v>
      </c>
      <c r="G76" s="46" t="e">
        <f>+C76-#REF!</f>
        <v>#REF!</v>
      </c>
      <c r="H76" s="35" t="e">
        <f>+C76/#REF!</f>
        <v>#REF!</v>
      </c>
    </row>
    <row r="77" spans="1:20" s="36" customFormat="1">
      <c r="A77" s="18" t="s">
        <v>25</v>
      </c>
      <c r="B77" s="19" t="s">
        <v>16</v>
      </c>
      <c r="C77" s="20">
        <v>149</v>
      </c>
      <c r="D77" s="33" t="e">
        <f>+#REF!/#REF!-1</f>
        <v>#REF!</v>
      </c>
      <c r="E77" s="46" t="e">
        <f>+#REF!-#REF!</f>
        <v>#REF!</v>
      </c>
      <c r="F77" s="35" t="e">
        <f>+C77/#REF!-1</f>
        <v>#REF!</v>
      </c>
      <c r="G77" s="46" t="e">
        <f>+C77-#REF!</f>
        <v>#REF!</v>
      </c>
      <c r="H77" s="35" t="e">
        <f>+C77/#REF!</f>
        <v>#REF!</v>
      </c>
    </row>
    <row r="78" spans="1:20" s="36" customFormat="1">
      <c r="A78" s="18"/>
      <c r="B78" s="19"/>
      <c r="C78" s="20"/>
      <c r="D78" s="33"/>
      <c r="E78" s="34"/>
      <c r="F78" s="34"/>
      <c r="G78" s="34"/>
      <c r="H78" s="35"/>
    </row>
    <row r="79" spans="1:20" s="36" customFormat="1">
      <c r="A79" s="18" t="s">
        <v>20</v>
      </c>
      <c r="B79" s="19"/>
      <c r="C79" s="20"/>
      <c r="D79" s="33"/>
      <c r="E79" s="34"/>
      <c r="F79" s="34"/>
      <c r="G79" s="34"/>
      <c r="H79" s="35"/>
    </row>
    <row r="80" spans="1:20" s="36" customFormat="1">
      <c r="A80" s="18" t="s">
        <v>21</v>
      </c>
      <c r="B80" s="19" t="s">
        <v>22</v>
      </c>
      <c r="C80" s="20">
        <v>16</v>
      </c>
      <c r="D80" s="33" t="e">
        <f>+#REF!/#REF!-1</f>
        <v>#REF!</v>
      </c>
      <c r="E80" s="46" t="e">
        <f>+#REF!-#REF!</f>
        <v>#REF!</v>
      </c>
      <c r="F80" s="35" t="e">
        <f>+C80/#REF!-1</f>
        <v>#REF!</v>
      </c>
      <c r="G80" s="46" t="e">
        <f>+C80-#REF!</f>
        <v>#REF!</v>
      </c>
      <c r="H80" s="35" t="e">
        <f>+C80/#REF!</f>
        <v>#REF!</v>
      </c>
    </row>
    <row r="81" spans="1:8" s="36" customFormat="1">
      <c r="A81" s="18" t="s">
        <v>21</v>
      </c>
      <c r="B81" s="19" t="s">
        <v>25</v>
      </c>
      <c r="C81" s="20">
        <v>46</v>
      </c>
      <c r="D81" s="33" t="e">
        <f>+#REF!/#REF!-1</f>
        <v>#REF!</v>
      </c>
      <c r="E81" s="46" t="e">
        <f>+#REF!-#REF!</f>
        <v>#REF!</v>
      </c>
      <c r="F81" s="35" t="e">
        <f>+C81/#REF!-1</f>
        <v>#REF!</v>
      </c>
      <c r="G81" s="46" t="e">
        <f>+C81-#REF!</f>
        <v>#REF!</v>
      </c>
      <c r="H81" s="35" t="e">
        <f>+C81/#REF!</f>
        <v>#REF!</v>
      </c>
    </row>
    <row r="82" spans="1:8" s="36" customFormat="1">
      <c r="A82" s="18" t="s">
        <v>25</v>
      </c>
      <c r="B82" s="19" t="s">
        <v>15</v>
      </c>
      <c r="C82" s="20">
        <v>70</v>
      </c>
      <c r="D82" s="33"/>
      <c r="E82" s="46"/>
      <c r="F82" s="35"/>
      <c r="G82" s="46"/>
      <c r="H82" s="35"/>
    </row>
    <row r="83" spans="1:8" s="36" customFormat="1">
      <c r="A83" s="18" t="s">
        <v>21</v>
      </c>
      <c r="B83" s="19" t="s">
        <v>29</v>
      </c>
      <c r="C83" s="20">
        <v>57</v>
      </c>
      <c r="D83" s="33" t="e">
        <f>+#REF!/#REF!-1</f>
        <v>#REF!</v>
      </c>
      <c r="E83" s="46" t="e">
        <f>+#REF!-#REF!</f>
        <v>#REF!</v>
      </c>
      <c r="F83" s="35" t="e">
        <f>+C83/#REF!-1</f>
        <v>#REF!</v>
      </c>
      <c r="G83" s="46" t="e">
        <f>+C83-#REF!</f>
        <v>#REF!</v>
      </c>
      <c r="H83" s="35" t="e">
        <f>+C83/#REF!</f>
        <v>#REF!</v>
      </c>
    </row>
    <row r="84" spans="1:8" s="36" customFormat="1">
      <c r="A84" s="18" t="s">
        <v>21</v>
      </c>
      <c r="B84" s="19" t="s">
        <v>50</v>
      </c>
      <c r="C84" s="20">
        <v>15</v>
      </c>
      <c r="D84" s="33" t="e">
        <f>+#REF!/#REF!-1</f>
        <v>#REF!</v>
      </c>
      <c r="E84" s="46" t="e">
        <f>+#REF!-#REF!</f>
        <v>#REF!</v>
      </c>
      <c r="F84" s="35" t="e">
        <f>+C84/#REF!-1</f>
        <v>#REF!</v>
      </c>
      <c r="G84" s="46" t="e">
        <f>+C84-#REF!</f>
        <v>#REF!</v>
      </c>
      <c r="H84" s="35" t="e">
        <f>+C84/#REF!</f>
        <v>#REF!</v>
      </c>
    </row>
    <row r="85" spans="1:8" s="36" customFormat="1">
      <c r="A85" s="18" t="s">
        <v>57</v>
      </c>
      <c r="B85" s="19" t="s">
        <v>25</v>
      </c>
      <c r="C85" s="20">
        <v>46</v>
      </c>
      <c r="D85" s="33" t="e">
        <f>+#REF!/#REF!-1</f>
        <v>#REF!</v>
      </c>
      <c r="E85" s="46" t="e">
        <f>+#REF!-#REF!</f>
        <v>#REF!</v>
      </c>
      <c r="F85" s="35" t="e">
        <f>+C85/#REF!-1</f>
        <v>#REF!</v>
      </c>
      <c r="G85" s="46" t="e">
        <f>+C85-#REF!</f>
        <v>#REF!</v>
      </c>
      <c r="H85" s="35" t="e">
        <f>+C85/#REF!</f>
        <v>#REF!</v>
      </c>
    </row>
    <row r="86" spans="1:8" s="36" customFormat="1">
      <c r="A86" s="18" t="s">
        <v>58</v>
      </c>
      <c r="B86" s="19" t="s">
        <v>25</v>
      </c>
      <c r="C86" s="20">
        <v>28</v>
      </c>
      <c r="D86" s="33" t="e">
        <f>+#REF!/#REF!-1</f>
        <v>#REF!</v>
      </c>
      <c r="E86" s="46" t="e">
        <f>+#REF!-#REF!</f>
        <v>#REF!</v>
      </c>
      <c r="F86" s="35" t="e">
        <f>+C86/#REF!-1</f>
        <v>#REF!</v>
      </c>
      <c r="G86" s="46" t="e">
        <f>+C86-#REF!</f>
        <v>#REF!</v>
      </c>
      <c r="H86" s="35" t="e">
        <f>+C86/#REF!</f>
        <v>#REF!</v>
      </c>
    </row>
    <row r="87" spans="1:8" s="36" customFormat="1">
      <c r="A87" s="18" t="s">
        <v>21</v>
      </c>
      <c r="B87" s="19" t="s">
        <v>60</v>
      </c>
      <c r="C87" s="20">
        <v>17</v>
      </c>
      <c r="D87" s="33" t="e">
        <f>+#REF!/#REF!-1</f>
        <v>#REF!</v>
      </c>
      <c r="E87" s="46" t="e">
        <f>+#REF!-#REF!</f>
        <v>#REF!</v>
      </c>
      <c r="F87" s="35" t="e">
        <f>+C87/#REF!-1</f>
        <v>#REF!</v>
      </c>
      <c r="G87" s="46" t="e">
        <f>+C87-#REF!</f>
        <v>#REF!</v>
      </c>
      <c r="H87" s="35" t="e">
        <f>+C87/#REF!</f>
        <v>#REF!</v>
      </c>
    </row>
    <row r="88" spans="1:8" s="36" customFormat="1">
      <c r="A88" s="18" t="s">
        <v>29</v>
      </c>
      <c r="B88" s="19" t="s">
        <v>30</v>
      </c>
      <c r="C88" s="20">
        <v>28</v>
      </c>
      <c r="D88" s="33" t="e">
        <f>+#REF!/#REF!-1</f>
        <v>#REF!</v>
      </c>
      <c r="E88" s="46" t="e">
        <f>+#REF!-#REF!</f>
        <v>#REF!</v>
      </c>
      <c r="F88" s="35" t="e">
        <f>+C88/#REF!-1</f>
        <v>#REF!</v>
      </c>
      <c r="G88" s="46" t="e">
        <f>+C88-#REF!</f>
        <v>#REF!</v>
      </c>
      <c r="H88" s="35" t="e">
        <f>+C88/#REF!</f>
        <v>#REF!</v>
      </c>
    </row>
    <row r="89" spans="1:8" s="36" customFormat="1">
      <c r="A89" s="18" t="s">
        <v>21</v>
      </c>
      <c r="B89" s="19" t="s">
        <v>61</v>
      </c>
      <c r="C89" s="20">
        <v>14.5</v>
      </c>
      <c r="D89" s="33" t="e">
        <f>+#REF!/#REF!-1</f>
        <v>#REF!</v>
      </c>
      <c r="E89" s="46" t="e">
        <f>+#REF!-#REF!</f>
        <v>#REF!</v>
      </c>
      <c r="F89" s="35" t="e">
        <f>+C89/#REF!-1</f>
        <v>#REF!</v>
      </c>
      <c r="G89" s="46" t="e">
        <f>+C89-#REF!</f>
        <v>#REF!</v>
      </c>
      <c r="H89" s="35" t="e">
        <f>+C89/#REF!</f>
        <v>#REF!</v>
      </c>
    </row>
    <row r="90" spans="1:8" s="36" customFormat="1">
      <c r="A90" s="18" t="s">
        <v>62</v>
      </c>
      <c r="B90" s="19" t="s">
        <v>57</v>
      </c>
      <c r="C90" s="20">
        <v>50</v>
      </c>
      <c r="D90" s="33" t="e">
        <f>+#REF!/#REF!-1</f>
        <v>#REF!</v>
      </c>
      <c r="E90" s="46" t="e">
        <f>+#REF!-#REF!</f>
        <v>#REF!</v>
      </c>
      <c r="F90" s="35" t="e">
        <f>+C90/#REF!-1</f>
        <v>#REF!</v>
      </c>
      <c r="G90" s="46" t="e">
        <f>+C90-#REF!</f>
        <v>#REF!</v>
      </c>
      <c r="H90" s="35" t="e">
        <f>+C90/#REF!</f>
        <v>#REF!</v>
      </c>
    </row>
    <row r="91" spans="1:8" s="36" customFormat="1">
      <c r="A91" s="18" t="s">
        <v>21</v>
      </c>
      <c r="B91" s="19" t="s">
        <v>30</v>
      </c>
      <c r="C91" s="20">
        <v>101</v>
      </c>
      <c r="D91" s="33" t="e">
        <f>+#REF!/#REF!-1</f>
        <v>#REF!</v>
      </c>
      <c r="E91" s="46" t="e">
        <f>+#REF!-#REF!</f>
        <v>#REF!</v>
      </c>
      <c r="F91" s="35" t="e">
        <f>+C91/#REF!-1</f>
        <v>#REF!</v>
      </c>
      <c r="G91" s="46" t="e">
        <f>+C91-#REF!</f>
        <v>#REF!</v>
      </c>
      <c r="H91" s="35" t="e">
        <f>+C91/#REF!</f>
        <v>#REF!</v>
      </c>
    </row>
    <row r="92" spans="1:8" s="36" customFormat="1">
      <c r="A92" s="18" t="s">
        <v>21</v>
      </c>
      <c r="B92" s="19" t="s">
        <v>63</v>
      </c>
      <c r="C92" s="20">
        <v>41</v>
      </c>
      <c r="D92" s="33" t="e">
        <f>+#REF!/#REF!-1</f>
        <v>#REF!</v>
      </c>
      <c r="E92" s="46" t="e">
        <f>+#REF!-#REF!</f>
        <v>#REF!</v>
      </c>
      <c r="F92" s="35" t="e">
        <f>+C92/#REF!-1</f>
        <v>#REF!</v>
      </c>
      <c r="G92" s="46" t="e">
        <f>+C92-#REF!</f>
        <v>#REF!</v>
      </c>
      <c r="H92" s="35" t="e">
        <f>+C92/#REF!</f>
        <v>#REF!</v>
      </c>
    </row>
    <row r="93" spans="1:8" s="36" customFormat="1">
      <c r="A93" s="18" t="s">
        <v>25</v>
      </c>
      <c r="B93" s="19" t="s">
        <v>28</v>
      </c>
      <c r="C93" s="20">
        <v>60.5</v>
      </c>
      <c r="D93" s="33" t="e">
        <f>+#REF!/#REF!-1</f>
        <v>#REF!</v>
      </c>
      <c r="E93" s="46" t="e">
        <f>+#REF!-#REF!</f>
        <v>#REF!</v>
      </c>
      <c r="F93" s="35" t="e">
        <f>+C93/#REF!-1</f>
        <v>#REF!</v>
      </c>
      <c r="G93" s="46" t="e">
        <f>+C93-#REF!</f>
        <v>#REF!</v>
      </c>
      <c r="H93" s="35" t="e">
        <f>+C93/#REF!</f>
        <v>#REF!</v>
      </c>
    </row>
    <row r="94" spans="1:8" s="36" customFormat="1">
      <c r="A94" s="18" t="s">
        <v>58</v>
      </c>
      <c r="B94" s="19" t="s">
        <v>37</v>
      </c>
      <c r="C94" s="20">
        <v>51.5</v>
      </c>
      <c r="D94" s="33" t="e">
        <f>+#REF!/#REF!-1</f>
        <v>#REF!</v>
      </c>
      <c r="E94" s="46" t="e">
        <f>+#REF!-#REF!</f>
        <v>#REF!</v>
      </c>
      <c r="F94" s="35" t="e">
        <f>+C94/#REF!-1</f>
        <v>#REF!</v>
      </c>
      <c r="G94" s="46" t="e">
        <f>+C94-#REF!</f>
        <v>#REF!</v>
      </c>
      <c r="H94" s="35" t="e">
        <f>+C94/#REF!</f>
        <v>#REF!</v>
      </c>
    </row>
    <row r="95" spans="1:8" s="36" customFormat="1">
      <c r="A95" s="18" t="s">
        <v>21</v>
      </c>
      <c r="B95" s="19" t="s">
        <v>58</v>
      </c>
      <c r="C95" s="20">
        <v>38</v>
      </c>
      <c r="D95" s="33"/>
      <c r="E95" s="46"/>
      <c r="F95" s="35" t="e">
        <f>+C95/#REF!-1</f>
        <v>#REF!</v>
      </c>
      <c r="G95" s="46" t="e">
        <f>+C95-#REF!</f>
        <v>#REF!</v>
      </c>
      <c r="H95" s="35" t="e">
        <f>+C95/#REF!</f>
        <v>#REF!</v>
      </c>
    </row>
    <row r="96" spans="1:8" s="36" customFormat="1">
      <c r="A96" s="18" t="s">
        <v>25</v>
      </c>
      <c r="B96" s="19" t="s">
        <v>65</v>
      </c>
      <c r="C96" s="20">
        <v>32</v>
      </c>
      <c r="D96" s="33"/>
      <c r="E96" s="46"/>
      <c r="F96" s="35" t="e">
        <f>+C96/#REF!-1</f>
        <v>#REF!</v>
      </c>
      <c r="G96" s="46" t="e">
        <f>+C96-#REF!</f>
        <v>#REF!</v>
      </c>
      <c r="H96" s="35" t="e">
        <f>+C96/#REF!</f>
        <v>#REF!</v>
      </c>
    </row>
    <row r="97" spans="1:20" s="36" customFormat="1">
      <c r="A97" s="18" t="s">
        <v>62</v>
      </c>
      <c r="B97" s="19" t="s">
        <v>66</v>
      </c>
      <c r="C97" s="20">
        <v>100</v>
      </c>
      <c r="D97" s="33"/>
      <c r="E97" s="46"/>
      <c r="F97" s="35" t="e">
        <f>+C97/#REF!-1</f>
        <v>#REF!</v>
      </c>
      <c r="G97" s="46" t="e">
        <f>+C97-#REF!</f>
        <v>#REF!</v>
      </c>
      <c r="H97" s="35" t="e">
        <f>+C97/#REF!</f>
        <v>#REF!</v>
      </c>
    </row>
    <row r="98" spans="1:20" s="36" customFormat="1">
      <c r="A98" s="18" t="s">
        <v>67</v>
      </c>
      <c r="B98" s="19" t="s">
        <v>68</v>
      </c>
      <c r="C98" s="20">
        <v>70</v>
      </c>
      <c r="D98" s="33"/>
      <c r="E98" s="46"/>
      <c r="F98" s="35"/>
      <c r="G98" s="46"/>
      <c r="H98" s="35"/>
    </row>
    <row r="99" spans="1:20" s="36" customFormat="1">
      <c r="A99" s="27" t="s">
        <v>21</v>
      </c>
      <c r="B99" s="19" t="s">
        <v>69</v>
      </c>
      <c r="C99" s="20">
        <v>25</v>
      </c>
      <c r="D99" s="33" t="e">
        <f>+#REF!/#REF!-1</f>
        <v>#REF!</v>
      </c>
      <c r="E99" s="46" t="e">
        <f>+#REF!-#REF!</f>
        <v>#REF!</v>
      </c>
      <c r="F99" s="35" t="e">
        <f>+C99/#REF!-1</f>
        <v>#REF!</v>
      </c>
      <c r="G99" s="46" t="e">
        <f>+C99-#REF!</f>
        <v>#REF!</v>
      </c>
      <c r="H99" s="35" t="e">
        <f>+C99/#REF!</f>
        <v>#REF!</v>
      </c>
    </row>
    <row r="100" spans="1:20" s="36" customFormat="1" ht="13.5" thickBot="1">
      <c r="A100" s="27" t="s">
        <v>25</v>
      </c>
      <c r="B100" s="19" t="s">
        <v>64</v>
      </c>
      <c r="C100" s="20">
        <v>21</v>
      </c>
      <c r="D100" s="33"/>
      <c r="E100" s="46"/>
      <c r="F100" s="35" t="e">
        <f>+C100/#REF!-1</f>
        <v>#REF!</v>
      </c>
      <c r="G100" s="46" t="e">
        <f>+C100-#REF!</f>
        <v>#REF!</v>
      </c>
      <c r="H100" s="35" t="e">
        <f>+C100/#REF!</f>
        <v>#REF!</v>
      </c>
    </row>
    <row r="101" spans="1:20" s="36" customFormat="1" ht="14.25" thickTop="1" thickBot="1">
      <c r="A101" s="148" t="s">
        <v>531</v>
      </c>
      <c r="B101" s="147"/>
      <c r="C101" s="107" t="s">
        <v>586</v>
      </c>
      <c r="D101" s="33"/>
      <c r="E101" s="34"/>
      <c r="F101" s="34"/>
      <c r="G101" s="34"/>
      <c r="H101" s="35"/>
      <c r="J101" s="36">
        <f>COUNT(C76:H100)</f>
        <v>23</v>
      </c>
    </row>
    <row r="102" spans="1:20" s="101" customFormat="1">
      <c r="A102" s="14" t="s">
        <v>70</v>
      </c>
      <c r="B102" s="17"/>
      <c r="C102" s="20"/>
      <c r="D102" s="103"/>
      <c r="E102" s="104"/>
      <c r="F102" s="104"/>
      <c r="G102" s="104"/>
      <c r="H102" s="105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</row>
    <row r="103" spans="1:20" s="101" customFormat="1" ht="8.25" customHeight="1">
      <c r="A103" s="27"/>
      <c r="B103" s="17"/>
      <c r="C103" s="20"/>
      <c r="D103" s="103"/>
      <c r="E103" s="104"/>
      <c r="F103" s="104"/>
      <c r="G103" s="104"/>
      <c r="H103" s="105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</row>
    <row r="104" spans="1:20" s="101" customFormat="1">
      <c r="A104" s="27" t="s">
        <v>14</v>
      </c>
      <c r="B104" s="17"/>
      <c r="C104" s="20"/>
      <c r="D104" s="103"/>
      <c r="E104" s="104"/>
      <c r="F104" s="104"/>
      <c r="G104" s="104"/>
      <c r="H104" s="105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</row>
    <row r="105" spans="1:20" s="111" customFormat="1">
      <c r="A105" s="18" t="s">
        <v>18</v>
      </c>
      <c r="B105" s="19" t="s">
        <v>16</v>
      </c>
      <c r="C105" s="20">
        <v>52</v>
      </c>
      <c r="D105" s="108" t="e">
        <f>+#REF!/#REF!-1</f>
        <v>#REF!</v>
      </c>
      <c r="E105" s="109" t="e">
        <f>+#REF!-#REF!</f>
        <v>#REF!</v>
      </c>
      <c r="F105" s="110" t="e">
        <f>+C105/#REF!-1</f>
        <v>#REF!</v>
      </c>
      <c r="G105" s="109" t="e">
        <f>+C105-#REF!</f>
        <v>#REF!</v>
      </c>
      <c r="H105" s="110" t="e">
        <f>+C105/#REF!</f>
        <v>#REF!</v>
      </c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</row>
    <row r="106" spans="1:20" s="111" customFormat="1">
      <c r="A106" s="18" t="s">
        <v>71</v>
      </c>
      <c r="B106" s="19" t="s">
        <v>23</v>
      </c>
      <c r="C106" s="20">
        <v>83</v>
      </c>
      <c r="D106" s="108" t="e">
        <f>+#REF!/#REF!-1</f>
        <v>#REF!</v>
      </c>
      <c r="E106" s="109" t="e">
        <f>+#REF!-#REF!</f>
        <v>#REF!</v>
      </c>
      <c r="F106" s="110" t="e">
        <f>+C106/#REF!-1</f>
        <v>#REF!</v>
      </c>
      <c r="G106" s="109" t="e">
        <f>+C106-#REF!</f>
        <v>#REF!</v>
      </c>
      <c r="H106" s="110" t="e">
        <f>+C106/#REF!</f>
        <v>#REF!</v>
      </c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</row>
    <row r="107" spans="1:20" s="111" customFormat="1">
      <c r="A107" s="18" t="s">
        <v>18</v>
      </c>
      <c r="B107" s="19" t="s">
        <v>72</v>
      </c>
      <c r="C107" s="20">
        <v>60</v>
      </c>
      <c r="D107" s="108" t="e">
        <f>+#REF!/#REF!-1</f>
        <v>#REF!</v>
      </c>
      <c r="E107" s="109" t="e">
        <f>+#REF!-#REF!</f>
        <v>#REF!</v>
      </c>
      <c r="F107" s="110" t="e">
        <f>+C107/#REF!-1</f>
        <v>#REF!</v>
      </c>
      <c r="G107" s="109" t="e">
        <f>+C107-#REF!</f>
        <v>#REF!</v>
      </c>
      <c r="H107" s="110" t="e">
        <f>+C107/#REF!</f>
        <v>#REF!</v>
      </c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11" customFormat="1">
      <c r="A108" s="18" t="s">
        <v>73</v>
      </c>
      <c r="B108" s="19" t="s">
        <v>16</v>
      </c>
      <c r="C108" s="20">
        <v>79</v>
      </c>
      <c r="D108" s="108" t="e">
        <f>+#REF!/#REF!-1</f>
        <v>#REF!</v>
      </c>
      <c r="E108" s="109" t="e">
        <f>+#REF!-#REF!</f>
        <v>#REF!</v>
      </c>
      <c r="F108" s="110" t="e">
        <f>+C108/#REF!-1</f>
        <v>#REF!</v>
      </c>
      <c r="G108" s="109" t="e">
        <f>+C108-#REF!</f>
        <v>#REF!</v>
      </c>
      <c r="H108" s="110" t="e">
        <f>+C108/#REF!</f>
        <v>#REF!</v>
      </c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  <row r="109" spans="1:20" s="101" customFormat="1" ht="9" customHeight="1">
      <c r="A109" s="18"/>
      <c r="B109" s="19"/>
      <c r="C109" s="20"/>
      <c r="D109" s="103"/>
      <c r="E109" s="104"/>
      <c r="F109" s="104"/>
      <c r="G109" s="104"/>
      <c r="H109" s="105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</row>
    <row r="110" spans="1:20" s="101" customFormat="1">
      <c r="A110" s="18" t="s">
        <v>74</v>
      </c>
      <c r="B110" s="19"/>
      <c r="C110" s="20"/>
      <c r="D110" s="103"/>
      <c r="E110" s="104"/>
      <c r="F110" s="104"/>
      <c r="G110" s="104"/>
      <c r="H110" s="105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</row>
    <row r="111" spans="1:20" s="111" customFormat="1">
      <c r="A111" s="18" t="s">
        <v>18</v>
      </c>
      <c r="B111" s="19" t="s">
        <v>16</v>
      </c>
      <c r="C111" s="20">
        <v>43</v>
      </c>
      <c r="D111" s="108" t="e">
        <f>+#REF!/#REF!-1</f>
        <v>#REF!</v>
      </c>
      <c r="E111" s="109" t="e">
        <f>+#REF!-#REF!</f>
        <v>#REF!</v>
      </c>
      <c r="F111" s="110" t="e">
        <f>+C111/#REF!-1</f>
        <v>#REF!</v>
      </c>
      <c r="G111" s="109" t="e">
        <f>+C111-#REF!</f>
        <v>#REF!</v>
      </c>
      <c r="H111" s="110" t="e">
        <f>+C111/#REF!</f>
        <v>#REF!</v>
      </c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</row>
    <row r="112" spans="1:20" s="115" customFormat="1">
      <c r="A112" s="18" t="s">
        <v>18</v>
      </c>
      <c r="B112" s="19" t="s">
        <v>75</v>
      </c>
      <c r="C112" s="20">
        <v>21</v>
      </c>
      <c r="D112" s="112" t="e">
        <f>+#REF!/#REF!-1</f>
        <v>#REF!</v>
      </c>
      <c r="E112" s="113" t="e">
        <f>+#REF!-#REF!</f>
        <v>#REF!</v>
      </c>
      <c r="F112" s="114" t="e">
        <f>+C112/#REF!-1</f>
        <v>#REF!</v>
      </c>
      <c r="G112" s="113" t="e">
        <f>+C112-#REF!</f>
        <v>#REF!</v>
      </c>
      <c r="H112" s="114" t="e">
        <f>+C112/#REF!</f>
        <v>#REF!</v>
      </c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  <row r="113" spans="1:20" s="111" customFormat="1">
      <c r="A113" s="18" t="s">
        <v>18</v>
      </c>
      <c r="B113" s="19" t="s">
        <v>15</v>
      </c>
      <c r="C113" s="20">
        <v>66</v>
      </c>
      <c r="D113" s="108" t="e">
        <f>+#REF!/#REF!-1</f>
        <v>#REF!</v>
      </c>
      <c r="E113" s="109" t="e">
        <f>+#REF!-#REF!</f>
        <v>#REF!</v>
      </c>
      <c r="F113" s="110" t="e">
        <f>+C113/#REF!-1</f>
        <v>#REF!</v>
      </c>
      <c r="G113" s="109" t="e">
        <f>+C113-#REF!</f>
        <v>#REF!</v>
      </c>
      <c r="H113" s="110" t="e">
        <f>+C113/#REF!</f>
        <v>#REF!</v>
      </c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</row>
    <row r="114" spans="1:20" s="111" customFormat="1">
      <c r="A114" s="18" t="s">
        <v>18</v>
      </c>
      <c r="B114" s="19" t="s">
        <v>76</v>
      </c>
      <c r="C114" s="20">
        <v>55</v>
      </c>
      <c r="D114" s="108" t="e">
        <f>+#REF!/#REF!-1</f>
        <v>#REF!</v>
      </c>
      <c r="E114" s="109" t="e">
        <f>+#REF!-#REF!</f>
        <v>#REF!</v>
      </c>
      <c r="F114" s="110" t="e">
        <f>+C114/#REF!-1</f>
        <v>#REF!</v>
      </c>
      <c r="G114" s="109" t="e">
        <f>+C114-#REF!</f>
        <v>#REF!</v>
      </c>
      <c r="H114" s="110" t="e">
        <f>+C114/#REF!</f>
        <v>#REF!</v>
      </c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</row>
    <row r="115" spans="1:20" s="115" customFormat="1">
      <c r="A115" s="18" t="s">
        <v>18</v>
      </c>
      <c r="B115" s="19" t="s">
        <v>72</v>
      </c>
      <c r="C115" s="20">
        <v>46</v>
      </c>
      <c r="D115" s="112" t="e">
        <f>+#REF!/#REF!-1</f>
        <v>#REF!</v>
      </c>
      <c r="E115" s="113" t="e">
        <f>+#REF!-#REF!</f>
        <v>#REF!</v>
      </c>
      <c r="F115" s="114" t="e">
        <f>+C115/#REF!-1</f>
        <v>#REF!</v>
      </c>
      <c r="G115" s="113" t="e">
        <f>+C115-#REF!</f>
        <v>#REF!</v>
      </c>
      <c r="H115" s="114" t="e">
        <f>+C115/#REF!</f>
        <v>#REF!</v>
      </c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</row>
    <row r="116" spans="1:20" s="111" customFormat="1">
      <c r="A116" s="18" t="s">
        <v>71</v>
      </c>
      <c r="B116" s="19" t="s">
        <v>78</v>
      </c>
      <c r="C116" s="20">
        <v>66</v>
      </c>
      <c r="D116" s="108" t="e">
        <f>+#REF!/#REF!-1</f>
        <v>#REF!</v>
      </c>
      <c r="E116" s="109" t="e">
        <f>+#REF!-#REF!</f>
        <v>#REF!</v>
      </c>
      <c r="F116" s="110" t="e">
        <f>+C116/#REF!-1</f>
        <v>#REF!</v>
      </c>
      <c r="G116" s="109" t="e">
        <f>+C116-#REF!</f>
        <v>#REF!</v>
      </c>
      <c r="H116" s="110" t="e">
        <f>+C116/#REF!</f>
        <v>#REF!</v>
      </c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  <row r="117" spans="1:20" s="111" customFormat="1">
      <c r="A117" s="18" t="s">
        <v>79</v>
      </c>
      <c r="B117" s="19" t="s">
        <v>16</v>
      </c>
      <c r="C117" s="20">
        <v>19</v>
      </c>
      <c r="D117" s="108" t="e">
        <f>+#REF!/#REF!-1</f>
        <v>#REF!</v>
      </c>
      <c r="E117" s="109" t="e">
        <f>+#REF!-#REF!</f>
        <v>#REF!</v>
      </c>
      <c r="F117" s="110" t="e">
        <f>+C117/#REF!-1</f>
        <v>#REF!</v>
      </c>
      <c r="G117" s="109" t="e">
        <f>+C117-#REF!</f>
        <v>#REF!</v>
      </c>
      <c r="H117" s="110" t="e">
        <f>+C117/#REF!</f>
        <v>#REF!</v>
      </c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  <row r="118" spans="1:20" s="111" customFormat="1">
      <c r="A118" s="18" t="s">
        <v>80</v>
      </c>
      <c r="B118" s="19" t="s">
        <v>16</v>
      </c>
      <c r="C118" s="20">
        <v>26</v>
      </c>
      <c r="D118" s="108" t="e">
        <f>+#REF!/#REF!-1</f>
        <v>#REF!</v>
      </c>
      <c r="E118" s="109" t="e">
        <f>+#REF!-#REF!</f>
        <v>#REF!</v>
      </c>
      <c r="F118" s="110" t="e">
        <f>+C118/#REF!-1</f>
        <v>#REF!</v>
      </c>
      <c r="G118" s="109" t="e">
        <f>+C118-#REF!</f>
        <v>#REF!</v>
      </c>
      <c r="H118" s="110" t="e">
        <f>+C118/#REF!</f>
        <v>#REF!</v>
      </c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</row>
    <row r="119" spans="1:20" s="111" customFormat="1">
      <c r="A119" s="18" t="s">
        <v>18</v>
      </c>
      <c r="B119" s="19" t="s">
        <v>80</v>
      </c>
      <c r="C119" s="20">
        <v>20</v>
      </c>
      <c r="D119" s="108" t="e">
        <f>+#REF!/#REF!-1</f>
        <v>#REF!</v>
      </c>
      <c r="E119" s="109" t="e">
        <f>+#REF!-#REF!</f>
        <v>#REF!</v>
      </c>
      <c r="F119" s="110" t="e">
        <f>+C119/#REF!-1</f>
        <v>#REF!</v>
      </c>
      <c r="G119" s="109" t="e">
        <f>+C119-#REF!</f>
        <v>#REF!</v>
      </c>
      <c r="H119" s="110" t="e">
        <f>+C119/#REF!</f>
        <v>#REF!</v>
      </c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</row>
    <row r="120" spans="1:20" s="111" customFormat="1">
      <c r="A120" s="18" t="s">
        <v>18</v>
      </c>
      <c r="B120" s="19" t="s">
        <v>79</v>
      </c>
      <c r="C120" s="20">
        <v>26</v>
      </c>
      <c r="D120" s="108" t="e">
        <f>+#REF!/#REF!-1</f>
        <v>#REF!</v>
      </c>
      <c r="E120" s="109" t="e">
        <f>+#REF!-#REF!</f>
        <v>#REF!</v>
      </c>
      <c r="F120" s="110" t="e">
        <f>+C120/#REF!-1</f>
        <v>#REF!</v>
      </c>
      <c r="G120" s="109" t="e">
        <f>+C120-#REF!</f>
        <v>#REF!</v>
      </c>
      <c r="H120" s="110" t="e">
        <f>+C120/#REF!</f>
        <v>#REF!</v>
      </c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</row>
    <row r="121" spans="1:20" s="111" customFormat="1">
      <c r="A121" s="18" t="s">
        <v>18</v>
      </c>
      <c r="B121" s="19" t="s">
        <v>81</v>
      </c>
      <c r="C121" s="20">
        <v>32</v>
      </c>
      <c r="D121" s="108" t="e">
        <f>+#REF!/#REF!-1</f>
        <v>#REF!</v>
      </c>
      <c r="E121" s="109" t="e">
        <f>+#REF!-#REF!</f>
        <v>#REF!</v>
      </c>
      <c r="F121" s="110" t="e">
        <f>+C121/#REF!-1</f>
        <v>#REF!</v>
      </c>
      <c r="G121" s="109" t="e">
        <f>+C121-#REF!</f>
        <v>#REF!</v>
      </c>
      <c r="H121" s="110" t="e">
        <f>+C121/#REF!</f>
        <v>#REF!</v>
      </c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</row>
    <row r="122" spans="1:20" s="111" customFormat="1">
      <c r="A122" s="18" t="s">
        <v>18</v>
      </c>
      <c r="B122" s="19" t="s">
        <v>82</v>
      </c>
      <c r="C122" s="20">
        <v>53</v>
      </c>
      <c r="D122" s="108" t="e">
        <f>+#REF!/#REF!-1</f>
        <v>#REF!</v>
      </c>
      <c r="E122" s="109" t="e">
        <f>+#REF!-#REF!</f>
        <v>#REF!</v>
      </c>
      <c r="F122" s="110" t="e">
        <f>+C122/#REF!-1</f>
        <v>#REF!</v>
      </c>
      <c r="G122" s="109" t="e">
        <f>+C122-#REF!</f>
        <v>#REF!</v>
      </c>
      <c r="H122" s="110" t="e">
        <f>+C122/#REF!</f>
        <v>#REF!</v>
      </c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  <row r="123" spans="1:20" s="111" customFormat="1">
      <c r="A123" s="18" t="s">
        <v>18</v>
      </c>
      <c r="B123" s="19" t="s">
        <v>83</v>
      </c>
      <c r="C123" s="20">
        <v>6.5</v>
      </c>
      <c r="D123" s="108" t="e">
        <f>+#REF!/#REF!-1</f>
        <v>#REF!</v>
      </c>
      <c r="E123" s="109" t="e">
        <f>+#REF!-#REF!</f>
        <v>#REF!</v>
      </c>
      <c r="F123" s="110" t="e">
        <f>+C123/#REF!-1</f>
        <v>#REF!</v>
      </c>
      <c r="G123" s="109" t="e">
        <f>+C123-#REF!</f>
        <v>#REF!</v>
      </c>
      <c r="H123" s="110" t="e">
        <f>+C123/#REF!</f>
        <v>#REF!</v>
      </c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</row>
    <row r="124" spans="1:20" s="111" customFormat="1">
      <c r="A124" s="18" t="s">
        <v>18</v>
      </c>
      <c r="B124" s="19" t="s">
        <v>84</v>
      </c>
      <c r="C124" s="20">
        <v>10</v>
      </c>
      <c r="D124" s="108"/>
      <c r="E124" s="109"/>
      <c r="F124" s="110" t="e">
        <f>+C124/#REF!-1</f>
        <v>#REF!</v>
      </c>
      <c r="G124" s="109" t="e">
        <f>+C124-#REF!</f>
        <v>#REF!</v>
      </c>
      <c r="H124" s="110" t="e">
        <f>+C124/#REF!</f>
        <v>#REF!</v>
      </c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</row>
    <row r="125" spans="1:20" s="111" customFormat="1">
      <c r="A125" s="18" t="s">
        <v>83</v>
      </c>
      <c r="B125" s="19" t="s">
        <v>84</v>
      </c>
      <c r="C125" s="20">
        <v>3.5</v>
      </c>
      <c r="D125" s="108" t="e">
        <f>+#REF!/#REF!-1</f>
        <v>#REF!</v>
      </c>
      <c r="E125" s="109" t="e">
        <f>+#REF!-#REF!</f>
        <v>#REF!</v>
      </c>
      <c r="F125" s="110" t="e">
        <f>+C125/#REF!-1</f>
        <v>#REF!</v>
      </c>
      <c r="G125" s="109" t="e">
        <f>+C125-#REF!</f>
        <v>#REF!</v>
      </c>
      <c r="H125" s="110" t="e">
        <f>+C125/#REF!</f>
        <v>#REF!</v>
      </c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</row>
    <row r="126" spans="1:20" s="111" customFormat="1">
      <c r="A126" s="18" t="s">
        <v>18</v>
      </c>
      <c r="B126" s="19" t="s">
        <v>85</v>
      </c>
      <c r="C126" s="20">
        <v>15</v>
      </c>
      <c r="D126" s="108" t="e">
        <f>+#REF!/#REF!-1</f>
        <v>#REF!</v>
      </c>
      <c r="E126" s="109" t="e">
        <f>+#REF!-#REF!</f>
        <v>#REF!</v>
      </c>
      <c r="F126" s="110" t="e">
        <f>+C126/#REF!-1</f>
        <v>#REF!</v>
      </c>
      <c r="G126" s="109" t="e">
        <f>+C126-#REF!</f>
        <v>#REF!</v>
      </c>
      <c r="H126" s="110" t="e">
        <f>+C126/#REF!</f>
        <v>#REF!</v>
      </c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</row>
    <row r="127" spans="1:20" s="111" customFormat="1">
      <c r="A127" s="18" t="s">
        <v>18</v>
      </c>
      <c r="B127" s="19" t="s">
        <v>73</v>
      </c>
      <c r="C127" s="20">
        <v>50</v>
      </c>
      <c r="D127" s="108" t="e">
        <f>+#REF!/#REF!-1</f>
        <v>#REF!</v>
      </c>
      <c r="E127" s="109" t="e">
        <f>+#REF!-#REF!</f>
        <v>#REF!</v>
      </c>
      <c r="F127" s="110" t="e">
        <f>+C127/#REF!-1</f>
        <v>#REF!</v>
      </c>
      <c r="G127" s="109" t="e">
        <f>+C127-#REF!</f>
        <v>#REF!</v>
      </c>
      <c r="H127" s="110" t="e">
        <f>+C127/#REF!</f>
        <v>#REF!</v>
      </c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</row>
    <row r="128" spans="1:20" s="111" customFormat="1">
      <c r="A128" s="18" t="s">
        <v>18</v>
      </c>
      <c r="B128" s="19" t="s">
        <v>86</v>
      </c>
      <c r="C128" s="20">
        <v>66</v>
      </c>
      <c r="D128" s="108" t="e">
        <f>+#REF!/#REF!-1</f>
        <v>#REF!</v>
      </c>
      <c r="E128" s="109" t="e">
        <f>+#REF!-#REF!</f>
        <v>#REF!</v>
      </c>
      <c r="F128" s="110" t="e">
        <f>+C128/#REF!-1</f>
        <v>#REF!</v>
      </c>
      <c r="G128" s="109" t="e">
        <f>+C128-#REF!</f>
        <v>#REF!</v>
      </c>
      <c r="H128" s="110" t="e">
        <f>+C128/#REF!</f>
        <v>#REF!</v>
      </c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</row>
    <row r="129" spans="1:20" s="111" customFormat="1">
      <c r="A129" s="18" t="s">
        <v>87</v>
      </c>
      <c r="B129" s="19" t="s">
        <v>16</v>
      </c>
      <c r="C129" s="20">
        <v>26.5</v>
      </c>
      <c r="D129" s="108" t="e">
        <f>+#REF!/#REF!-1</f>
        <v>#REF!</v>
      </c>
      <c r="E129" s="109" t="e">
        <f>+#REF!-#REF!</f>
        <v>#REF!</v>
      </c>
      <c r="F129" s="110" t="e">
        <f>+C129/#REF!-1</f>
        <v>#REF!</v>
      </c>
      <c r="G129" s="109" t="e">
        <f>+C129-#REF!</f>
        <v>#REF!</v>
      </c>
      <c r="H129" s="110" t="e">
        <f>+C129/#REF!</f>
        <v>#REF!</v>
      </c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</row>
    <row r="130" spans="1:20" s="111" customFormat="1">
      <c r="A130" s="18" t="s">
        <v>80</v>
      </c>
      <c r="B130" s="19" t="s">
        <v>88</v>
      </c>
      <c r="C130" s="20">
        <v>16.5</v>
      </c>
      <c r="D130" s="108" t="e">
        <f>+#REF!/#REF!-1</f>
        <v>#REF!</v>
      </c>
      <c r="E130" s="109" t="e">
        <f>+#REF!-#REF!</f>
        <v>#REF!</v>
      </c>
      <c r="F130" s="110" t="e">
        <f>+C130/#REF!-1</f>
        <v>#REF!</v>
      </c>
      <c r="G130" s="109" t="e">
        <f>+C130-#REF!</f>
        <v>#REF!</v>
      </c>
      <c r="H130" s="110" t="e">
        <f>+C130/#REF!</f>
        <v>#REF!</v>
      </c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</row>
    <row r="131" spans="1:20" s="111" customFormat="1">
      <c r="A131" s="18" t="s">
        <v>88</v>
      </c>
      <c r="B131" s="19" t="s">
        <v>16</v>
      </c>
      <c r="C131" s="20">
        <v>33</v>
      </c>
      <c r="D131" s="108" t="e">
        <f>+#REF!/#REF!-1</f>
        <v>#REF!</v>
      </c>
      <c r="E131" s="109" t="e">
        <f>+#REF!-#REF!</f>
        <v>#REF!</v>
      </c>
      <c r="F131" s="110" t="e">
        <f>+C131/#REF!-1</f>
        <v>#REF!</v>
      </c>
      <c r="G131" s="109" t="e">
        <f>+C131-#REF!</f>
        <v>#REF!</v>
      </c>
      <c r="H131" s="110" t="e">
        <f>+C131/#REF!</f>
        <v>#REF!</v>
      </c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</row>
    <row r="132" spans="1:20" s="111" customFormat="1">
      <c r="A132" s="18" t="s">
        <v>86</v>
      </c>
      <c r="B132" s="19" t="s">
        <v>15</v>
      </c>
      <c r="C132" s="20">
        <v>38</v>
      </c>
      <c r="D132" s="108" t="e">
        <f>+#REF!/#REF!-1</f>
        <v>#REF!</v>
      </c>
      <c r="E132" s="109" t="e">
        <f>+#REF!-#REF!</f>
        <v>#REF!</v>
      </c>
      <c r="F132" s="110" t="e">
        <f>+C132/#REF!-1</f>
        <v>#REF!</v>
      </c>
      <c r="G132" s="109" t="e">
        <f>+C132-#REF!</f>
        <v>#REF!</v>
      </c>
      <c r="H132" s="110" t="e">
        <f>+C132/#REF!</f>
        <v>#REF!</v>
      </c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</row>
    <row r="133" spans="1:20" s="111" customFormat="1">
      <c r="A133" s="18" t="s">
        <v>89</v>
      </c>
      <c r="B133" s="19" t="s">
        <v>90</v>
      </c>
      <c r="C133" s="20">
        <v>65</v>
      </c>
      <c r="D133" s="108" t="e">
        <f>+#REF!/#REF!-1</f>
        <v>#REF!</v>
      </c>
      <c r="E133" s="109" t="e">
        <f>+#REF!-#REF!</f>
        <v>#REF!</v>
      </c>
      <c r="F133" s="110" t="e">
        <f>+C133/#REF!-1</f>
        <v>#REF!</v>
      </c>
      <c r="G133" s="109" t="e">
        <f>+C133-#REF!</f>
        <v>#REF!</v>
      </c>
      <c r="H133" s="110" t="e">
        <f>+C133/#REF!</f>
        <v>#REF!</v>
      </c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</row>
    <row r="134" spans="1:20" s="111" customFormat="1">
      <c r="A134" s="18" t="s">
        <v>91</v>
      </c>
      <c r="B134" s="19" t="s">
        <v>92</v>
      </c>
      <c r="C134" s="20">
        <v>25</v>
      </c>
      <c r="D134" s="108" t="e">
        <f>+#REF!/#REF!-1</f>
        <v>#REF!</v>
      </c>
      <c r="E134" s="109" t="e">
        <f>+#REF!-#REF!</f>
        <v>#REF!</v>
      </c>
      <c r="F134" s="110" t="e">
        <f>+C134/#REF!-1</f>
        <v>#REF!</v>
      </c>
      <c r="G134" s="109" t="e">
        <f>+C134-#REF!</f>
        <v>#REF!</v>
      </c>
      <c r="H134" s="110" t="e">
        <f>+C134/#REF!</f>
        <v>#REF!</v>
      </c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0" s="111" customFormat="1">
      <c r="A135" s="18" t="s">
        <v>18</v>
      </c>
      <c r="B135" s="19" t="s">
        <v>93</v>
      </c>
      <c r="C135" s="20">
        <v>53</v>
      </c>
      <c r="D135" s="108" t="e">
        <f>+#REF!/#REF!-1</f>
        <v>#REF!</v>
      </c>
      <c r="E135" s="109" t="e">
        <f>+#REF!-#REF!</f>
        <v>#REF!</v>
      </c>
      <c r="F135" s="110" t="e">
        <f>+C135/#REF!-1</f>
        <v>#REF!</v>
      </c>
      <c r="G135" s="109" t="e">
        <f>+C135-#REF!</f>
        <v>#REF!</v>
      </c>
      <c r="H135" s="110" t="e">
        <f>+C135/#REF!</f>
        <v>#REF!</v>
      </c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</row>
    <row r="136" spans="1:20" s="111" customFormat="1">
      <c r="A136" s="18" t="s">
        <v>18</v>
      </c>
      <c r="B136" s="19" t="s">
        <v>94</v>
      </c>
      <c r="C136" s="20">
        <v>27</v>
      </c>
      <c r="D136" s="108" t="e">
        <f>+#REF!/#REF!-1</f>
        <v>#REF!</v>
      </c>
      <c r="E136" s="109" t="e">
        <f>+#REF!-#REF!</f>
        <v>#REF!</v>
      </c>
      <c r="F136" s="110" t="e">
        <f>+C136/#REF!-1</f>
        <v>#REF!</v>
      </c>
      <c r="G136" s="109" t="e">
        <f>+C136-#REF!</f>
        <v>#REF!</v>
      </c>
      <c r="H136" s="110" t="e">
        <f>+C136/#REF!</f>
        <v>#REF!</v>
      </c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</row>
    <row r="137" spans="1:20" s="111" customFormat="1">
      <c r="A137" s="18" t="s">
        <v>18</v>
      </c>
      <c r="B137" s="19" t="s">
        <v>544</v>
      </c>
      <c r="C137" s="20">
        <v>46</v>
      </c>
      <c r="D137" s="108" t="e">
        <f>+#REF!/#REF!-1</f>
        <v>#REF!</v>
      </c>
      <c r="E137" s="109" t="e">
        <f>+#REF!-#REF!</f>
        <v>#REF!</v>
      </c>
      <c r="F137" s="110" t="e">
        <f>+C137/#REF!-1</f>
        <v>#REF!</v>
      </c>
      <c r="G137" s="109" t="e">
        <f>+C137-#REF!</f>
        <v>#REF!</v>
      </c>
      <c r="H137" s="110" t="e">
        <f>+C137/#REF!</f>
        <v>#REF!</v>
      </c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</row>
    <row r="138" spans="1:20" s="115" customFormat="1">
      <c r="A138" s="18" t="s">
        <v>18</v>
      </c>
      <c r="B138" s="57" t="s">
        <v>96</v>
      </c>
      <c r="C138" s="20">
        <v>31</v>
      </c>
      <c r="D138" s="112" t="e">
        <f>+#REF!/#REF!-1</f>
        <v>#REF!</v>
      </c>
      <c r="E138" s="113" t="e">
        <f>+#REF!-#REF!</f>
        <v>#REF!</v>
      </c>
      <c r="F138" s="114" t="e">
        <f>+C138/#REF!-1</f>
        <v>#REF!</v>
      </c>
      <c r="G138" s="113" t="e">
        <f>+C138-#REF!</f>
        <v>#REF!</v>
      </c>
      <c r="H138" s="114" t="e">
        <f>+C138/#REF!</f>
        <v>#REF!</v>
      </c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</row>
    <row r="139" spans="1:20" s="111" customFormat="1">
      <c r="A139" s="18" t="s">
        <v>18</v>
      </c>
      <c r="B139" s="19" t="s">
        <v>97</v>
      </c>
      <c r="C139" s="20">
        <v>15</v>
      </c>
      <c r="D139" s="108" t="e">
        <f>+#REF!/#REF!-1</f>
        <v>#REF!</v>
      </c>
      <c r="E139" s="109" t="e">
        <f>+#REF!-#REF!</f>
        <v>#REF!</v>
      </c>
      <c r="F139" s="110" t="e">
        <f>+C139/#REF!-1</f>
        <v>#REF!</v>
      </c>
      <c r="G139" s="109" t="e">
        <f>+C139-#REF!</f>
        <v>#REF!</v>
      </c>
      <c r="H139" s="110" t="e">
        <f>+C139/#REF!</f>
        <v>#REF!</v>
      </c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</row>
    <row r="140" spans="1:20" s="111" customFormat="1">
      <c r="A140" s="18" t="s">
        <v>18</v>
      </c>
      <c r="B140" s="19" t="s">
        <v>98</v>
      </c>
      <c r="C140" s="20">
        <v>18</v>
      </c>
      <c r="D140" s="108" t="e">
        <f>+#REF!/#REF!-1</f>
        <v>#REF!</v>
      </c>
      <c r="E140" s="109" t="e">
        <f>+#REF!-#REF!</f>
        <v>#REF!</v>
      </c>
      <c r="F140" s="110" t="e">
        <f>+C140/#REF!-1</f>
        <v>#REF!</v>
      </c>
      <c r="G140" s="109" t="e">
        <f>+C140-#REF!</f>
        <v>#REF!</v>
      </c>
      <c r="H140" s="110" t="e">
        <f>+C140/#REF!</f>
        <v>#REF!</v>
      </c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</row>
    <row r="141" spans="1:20" s="111" customFormat="1">
      <c r="A141" s="18" t="s">
        <v>18</v>
      </c>
      <c r="B141" s="19" t="s">
        <v>99</v>
      </c>
      <c r="C141" s="20">
        <v>12</v>
      </c>
      <c r="D141" s="108" t="e">
        <f>+#REF!/#REF!-1</f>
        <v>#REF!</v>
      </c>
      <c r="E141" s="109" t="e">
        <f>+#REF!-#REF!</f>
        <v>#REF!</v>
      </c>
      <c r="F141" s="110" t="e">
        <f>+C141/#REF!-1</f>
        <v>#REF!</v>
      </c>
      <c r="G141" s="109" t="e">
        <f>+C141-#REF!</f>
        <v>#REF!</v>
      </c>
      <c r="H141" s="110" t="e">
        <f>+C141/#REF!</f>
        <v>#REF!</v>
      </c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</row>
    <row r="142" spans="1:20" s="111" customFormat="1">
      <c r="A142" s="18" t="s">
        <v>18</v>
      </c>
      <c r="B142" s="19" t="s">
        <v>100</v>
      </c>
      <c r="C142" s="20">
        <v>58</v>
      </c>
      <c r="D142" s="108" t="e">
        <f>+#REF!/#REF!-1</f>
        <v>#REF!</v>
      </c>
      <c r="E142" s="109" t="e">
        <f>+#REF!-#REF!</f>
        <v>#REF!</v>
      </c>
      <c r="F142" s="110" t="e">
        <f>+C142/#REF!-1</f>
        <v>#REF!</v>
      </c>
      <c r="G142" s="109" t="e">
        <f>+C142-#REF!</f>
        <v>#REF!</v>
      </c>
      <c r="H142" s="110" t="e">
        <f>+C142/#REF!</f>
        <v>#REF!</v>
      </c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</row>
    <row r="143" spans="1:20" s="111" customFormat="1">
      <c r="A143" s="18" t="s">
        <v>18</v>
      </c>
      <c r="B143" s="19" t="s">
        <v>101</v>
      </c>
      <c r="C143" s="20">
        <v>36</v>
      </c>
      <c r="D143" s="108" t="e">
        <f>+#REF!/#REF!-1</f>
        <v>#REF!</v>
      </c>
      <c r="E143" s="109" t="e">
        <f>+#REF!-#REF!</f>
        <v>#REF!</v>
      </c>
      <c r="F143" s="110" t="e">
        <f>+C143/#REF!-1</f>
        <v>#REF!</v>
      </c>
      <c r="G143" s="109" t="e">
        <f>+C143-#REF!</f>
        <v>#REF!</v>
      </c>
      <c r="H143" s="110" t="e">
        <f>+C143/#REF!</f>
        <v>#REF!</v>
      </c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</row>
    <row r="144" spans="1:20" s="115" customFormat="1">
      <c r="A144" s="18" t="s">
        <v>71</v>
      </c>
      <c r="B144" s="19" t="s">
        <v>103</v>
      </c>
      <c r="C144" s="20">
        <v>42</v>
      </c>
      <c r="D144" s="112" t="e">
        <f>+#REF!/#REF!-1</f>
        <v>#REF!</v>
      </c>
      <c r="E144" s="113" t="e">
        <f>+#REF!-#REF!</f>
        <v>#REF!</v>
      </c>
      <c r="F144" s="114" t="e">
        <f>+C144/#REF!-1</f>
        <v>#REF!</v>
      </c>
      <c r="G144" s="113" t="e">
        <f>+C144-#REF!</f>
        <v>#REF!</v>
      </c>
      <c r="H144" s="114" t="e">
        <f>+C144/#REF!</f>
        <v>#REF!</v>
      </c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</row>
    <row r="145" spans="1:20" s="115" customFormat="1">
      <c r="A145" s="18" t="s">
        <v>18</v>
      </c>
      <c r="B145" s="19" t="s">
        <v>104</v>
      </c>
      <c r="C145" s="20">
        <v>25</v>
      </c>
      <c r="D145" s="112" t="e">
        <f>+#REF!/#REF!-1</f>
        <v>#REF!</v>
      </c>
      <c r="E145" s="113" t="e">
        <f>+#REF!-#REF!</f>
        <v>#REF!</v>
      </c>
      <c r="F145" s="114" t="e">
        <f>+C145/#REF!-1</f>
        <v>#REF!</v>
      </c>
      <c r="G145" s="113" t="e">
        <f>+C145-#REF!</f>
        <v>#REF!</v>
      </c>
      <c r="H145" s="114" t="e">
        <f>+C145/#REF!</f>
        <v>#REF!</v>
      </c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</row>
    <row r="146" spans="1:20" s="111" customFormat="1">
      <c r="A146" s="18" t="s">
        <v>18</v>
      </c>
      <c r="B146" s="19" t="s">
        <v>105</v>
      </c>
      <c r="C146" s="20">
        <v>13</v>
      </c>
      <c r="D146" s="108" t="e">
        <f>+#REF!/#REF!-1</f>
        <v>#REF!</v>
      </c>
      <c r="E146" s="109" t="e">
        <f>+#REF!-#REF!</f>
        <v>#REF!</v>
      </c>
      <c r="F146" s="110" t="e">
        <f>+C146/#REF!-1</f>
        <v>#REF!</v>
      </c>
      <c r="G146" s="109" t="e">
        <f>+C146-#REF!</f>
        <v>#REF!</v>
      </c>
      <c r="H146" s="110" t="e">
        <f>+C146/#REF!</f>
        <v>#REF!</v>
      </c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</row>
    <row r="147" spans="1:20" s="111" customFormat="1">
      <c r="A147" s="18" t="s">
        <v>18</v>
      </c>
      <c r="B147" s="19" t="s">
        <v>106</v>
      </c>
      <c r="C147" s="20">
        <v>28</v>
      </c>
      <c r="D147" s="108" t="e">
        <f>+#REF!/#REF!-1</f>
        <v>#REF!</v>
      </c>
      <c r="E147" s="109" t="e">
        <f>+#REF!-#REF!</f>
        <v>#REF!</v>
      </c>
      <c r="F147" s="110" t="e">
        <f>+C147/#REF!-1</f>
        <v>#REF!</v>
      </c>
      <c r="G147" s="109" t="e">
        <f>+C147-#REF!</f>
        <v>#REF!</v>
      </c>
      <c r="H147" s="110" t="e">
        <f>+C147/#REF!</f>
        <v>#REF!</v>
      </c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</row>
    <row r="148" spans="1:20" s="111" customFormat="1">
      <c r="A148" s="18" t="s">
        <v>18</v>
      </c>
      <c r="B148" s="19" t="s">
        <v>107</v>
      </c>
      <c r="C148" s="20">
        <v>26</v>
      </c>
      <c r="D148" s="108" t="e">
        <f>+#REF!/#REF!-1</f>
        <v>#REF!</v>
      </c>
      <c r="E148" s="109" t="e">
        <f>+#REF!-#REF!</f>
        <v>#REF!</v>
      </c>
      <c r="F148" s="110" t="e">
        <f>+C148/#REF!-1</f>
        <v>#REF!</v>
      </c>
      <c r="G148" s="109" t="e">
        <f>+C148-#REF!</f>
        <v>#REF!</v>
      </c>
      <c r="H148" s="110" t="e">
        <f>+C148/#REF!</f>
        <v>#REF!</v>
      </c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</row>
    <row r="149" spans="1:20" s="111" customFormat="1">
      <c r="A149" s="18" t="s">
        <v>95</v>
      </c>
      <c r="B149" s="19" t="s">
        <v>108</v>
      </c>
      <c r="C149" s="20">
        <v>55</v>
      </c>
      <c r="D149" s="108" t="e">
        <f>+#REF!/#REF!-1</f>
        <v>#REF!</v>
      </c>
      <c r="E149" s="109" t="e">
        <f>+#REF!-#REF!</f>
        <v>#REF!</v>
      </c>
      <c r="F149" s="110" t="e">
        <f>+C149/#REF!-1</f>
        <v>#REF!</v>
      </c>
      <c r="G149" s="109" t="e">
        <f>+C149-#REF!</f>
        <v>#REF!</v>
      </c>
      <c r="H149" s="110" t="e">
        <f>+C149/#REF!</f>
        <v>#REF!</v>
      </c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</row>
    <row r="150" spans="1:20" s="111" customFormat="1">
      <c r="A150" s="18" t="s">
        <v>82</v>
      </c>
      <c r="B150" s="19" t="s">
        <v>109</v>
      </c>
      <c r="C150" s="20">
        <v>11.5</v>
      </c>
      <c r="D150" s="108" t="e">
        <f>+#REF!/#REF!-1</f>
        <v>#REF!</v>
      </c>
      <c r="E150" s="109" t="e">
        <f>+#REF!-#REF!</f>
        <v>#REF!</v>
      </c>
      <c r="F150" s="110" t="e">
        <f>+C150/#REF!-1</f>
        <v>#REF!</v>
      </c>
      <c r="G150" s="109" t="e">
        <f>+C150-#REF!</f>
        <v>#REF!</v>
      </c>
      <c r="H150" s="110" t="e">
        <f>+C150/#REF!</f>
        <v>#REF!</v>
      </c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</row>
    <row r="151" spans="1:20" s="111" customFormat="1">
      <c r="A151" s="45" t="s">
        <v>18</v>
      </c>
      <c r="B151" s="45" t="s">
        <v>110</v>
      </c>
      <c r="C151" s="20">
        <v>22</v>
      </c>
      <c r="D151" s="108" t="e">
        <f>+#REF!/#REF!-1</f>
        <v>#REF!</v>
      </c>
      <c r="E151" s="109" t="e">
        <f>+#REF!-#REF!</f>
        <v>#REF!</v>
      </c>
      <c r="F151" s="110" t="e">
        <f>+C151/#REF!-1</f>
        <v>#REF!</v>
      </c>
      <c r="G151" s="109" t="e">
        <f>+C151-#REF!</f>
        <v>#REF!</v>
      </c>
      <c r="H151" s="110" t="e">
        <f>+C151/#REF!</f>
        <v>#REF!</v>
      </c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</row>
    <row r="152" spans="1:20" s="111" customFormat="1" ht="15.75" customHeight="1">
      <c r="A152" s="18"/>
      <c r="B152" s="19"/>
      <c r="C152" s="20"/>
      <c r="D152" s="108" t="e">
        <f>+#REF!/#REF!-1</f>
        <v>#REF!</v>
      </c>
      <c r="E152" s="109" t="e">
        <f>+#REF!-#REF!</f>
        <v>#REF!</v>
      </c>
      <c r="F152" s="110" t="e">
        <f>+C152/#REF!-1</f>
        <v>#REF!</v>
      </c>
      <c r="G152" s="109" t="e">
        <f>+C152-#REF!</f>
        <v>#REF!</v>
      </c>
      <c r="H152" s="110" t="e">
        <f>+C152/#REF!</f>
        <v>#REF!</v>
      </c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</row>
    <row r="153" spans="1:20" s="24" customFormat="1" ht="15.75" customHeight="1">
      <c r="A153" s="18" t="s">
        <v>111</v>
      </c>
      <c r="B153" s="17"/>
      <c r="C153" s="20"/>
      <c r="D153" s="21"/>
      <c r="E153" s="22"/>
      <c r="F153" s="23"/>
      <c r="G153" s="22"/>
      <c r="H153" s="23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</row>
    <row r="154" spans="1:20" s="111" customFormat="1" ht="15.75" customHeight="1">
      <c r="A154" s="18" t="s">
        <v>18</v>
      </c>
      <c r="B154" s="19" t="s">
        <v>112</v>
      </c>
      <c r="C154" s="20">
        <v>31</v>
      </c>
      <c r="D154" s="108"/>
      <c r="E154" s="109"/>
      <c r="F154" s="110"/>
      <c r="G154" s="109"/>
      <c r="H154" s="110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</row>
    <row r="155" spans="1:20" s="101" customFormat="1">
      <c r="A155" s="18" t="s">
        <v>18</v>
      </c>
      <c r="B155" s="19" t="s">
        <v>113</v>
      </c>
      <c r="C155" s="20">
        <v>26</v>
      </c>
      <c r="D155" s="103"/>
      <c r="E155" s="104"/>
      <c r="F155" s="104"/>
      <c r="G155" s="104"/>
      <c r="H155" s="105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</row>
    <row r="156" spans="1:20" s="101" customFormat="1">
      <c r="A156" s="18" t="s">
        <v>18</v>
      </c>
      <c r="B156" s="19" t="s">
        <v>114</v>
      </c>
      <c r="C156" s="20">
        <v>86</v>
      </c>
      <c r="D156" s="103"/>
      <c r="E156" s="104"/>
      <c r="F156" s="104"/>
      <c r="G156" s="104"/>
      <c r="H156" s="105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</row>
    <row r="157" spans="1:20" s="101" customFormat="1">
      <c r="A157" s="18" t="s">
        <v>18</v>
      </c>
      <c r="B157" s="19" t="s">
        <v>115</v>
      </c>
      <c r="C157" s="20">
        <v>74</v>
      </c>
      <c r="D157" s="103" t="e">
        <f>+#REF!/#REF!-1</f>
        <v>#REF!</v>
      </c>
      <c r="E157" s="116" t="e">
        <f>+#REF!-#REF!</f>
        <v>#REF!</v>
      </c>
      <c r="F157" s="105" t="e">
        <f>+C157/#REF!-1</f>
        <v>#REF!</v>
      </c>
      <c r="G157" s="116" t="e">
        <f>+C157-#REF!</f>
        <v>#REF!</v>
      </c>
      <c r="H157" s="105" t="e">
        <f>+C157/#REF!</f>
        <v>#REF!</v>
      </c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</row>
    <row r="158" spans="1:20" s="101" customFormat="1">
      <c r="A158" s="18" t="s">
        <v>18</v>
      </c>
      <c r="B158" s="19" t="s">
        <v>116</v>
      </c>
      <c r="C158" s="20">
        <v>57</v>
      </c>
      <c r="D158" s="103" t="e">
        <f>+#REF!/#REF!-1</f>
        <v>#REF!</v>
      </c>
      <c r="E158" s="116" t="e">
        <f>+#REF!-#REF!</f>
        <v>#REF!</v>
      </c>
      <c r="F158" s="105" t="e">
        <f>+C158/#REF!-1</f>
        <v>#REF!</v>
      </c>
      <c r="G158" s="116" t="e">
        <f>+C158-#REF!</f>
        <v>#REF!</v>
      </c>
      <c r="H158" s="105" t="e">
        <f>+C158/#REF!</f>
        <v>#REF!</v>
      </c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</row>
    <row r="159" spans="1:20" s="101" customFormat="1">
      <c r="A159" s="18" t="s">
        <v>16</v>
      </c>
      <c r="B159" s="17" t="s">
        <v>117</v>
      </c>
      <c r="C159" s="20">
        <v>55</v>
      </c>
      <c r="D159" s="103" t="e">
        <f>+#REF!/#REF!-1</f>
        <v>#REF!</v>
      </c>
      <c r="E159" s="116" t="e">
        <f>+#REF!-#REF!</f>
        <v>#REF!</v>
      </c>
      <c r="F159" s="105" t="e">
        <f>+C159/#REF!-1</f>
        <v>#REF!</v>
      </c>
      <c r="G159" s="116" t="e">
        <f>+C159-#REF!</f>
        <v>#REF!</v>
      </c>
      <c r="H159" s="105" t="e">
        <f>+C159/#REF!</f>
        <v>#REF!</v>
      </c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</row>
    <row r="160" spans="1:20" s="101" customFormat="1">
      <c r="A160" s="18" t="s">
        <v>79</v>
      </c>
      <c r="B160" s="19" t="s">
        <v>118</v>
      </c>
      <c r="C160" s="20">
        <v>28</v>
      </c>
      <c r="D160" s="103"/>
      <c r="E160" s="116"/>
      <c r="F160" s="105"/>
      <c r="G160" s="116"/>
      <c r="H160" s="105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</row>
    <row r="161" spans="1:20" s="101" customFormat="1">
      <c r="A161" s="18" t="s">
        <v>79</v>
      </c>
      <c r="B161" s="19" t="s">
        <v>117</v>
      </c>
      <c r="C161" s="20">
        <v>31</v>
      </c>
      <c r="D161" s="103" t="e">
        <f>+#REF!/#REF!-1</f>
        <v>#REF!</v>
      </c>
      <c r="E161" s="116" t="e">
        <f>+#REF!-#REF!</f>
        <v>#REF!</v>
      </c>
      <c r="F161" s="105" t="e">
        <f>+C161/#REF!-1</f>
        <v>#REF!</v>
      </c>
      <c r="G161" s="116" t="e">
        <f>+C161-#REF!</f>
        <v>#REF!</v>
      </c>
      <c r="H161" s="105" t="e">
        <f>+C161/#REF!</f>
        <v>#REF!</v>
      </c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1" customFormat="1" ht="13.5" thickBot="1">
      <c r="A162" s="18" t="s">
        <v>71</v>
      </c>
      <c r="B162" s="19" t="s">
        <v>119</v>
      </c>
      <c r="C162" s="20">
        <v>67.5</v>
      </c>
      <c r="D162" s="103" t="e">
        <f>+#REF!/#REF!-1</f>
        <v>#REF!</v>
      </c>
      <c r="E162" s="116" t="e">
        <f>+#REF!-#REF!</f>
        <v>#REF!</v>
      </c>
      <c r="F162" s="105" t="e">
        <f>+C162/#REF!-1</f>
        <v>#REF!</v>
      </c>
      <c r="G162" s="116" t="e">
        <f>+C162-#REF!</f>
        <v>#REF!</v>
      </c>
      <c r="H162" s="105" t="e">
        <f>+C162/#REF!</f>
        <v>#REF!</v>
      </c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  <row r="163" spans="1:20" s="101" customFormat="1" ht="14.25" thickTop="1" thickBot="1">
      <c r="A163" s="58" t="s">
        <v>578</v>
      </c>
      <c r="B163" s="28"/>
      <c r="C163" s="117" t="s">
        <v>587</v>
      </c>
      <c r="D163" s="103"/>
      <c r="E163" s="104"/>
      <c r="F163" s="104"/>
      <c r="G163" s="104"/>
      <c r="H163" s="105"/>
      <c r="I163" s="36"/>
      <c r="J163" s="36">
        <f>COUNT(C105:C162)</f>
        <v>54</v>
      </c>
      <c r="K163" s="36"/>
      <c r="L163" s="36"/>
      <c r="M163" s="36"/>
      <c r="N163" s="36"/>
      <c r="O163" s="36"/>
      <c r="P163" s="36"/>
      <c r="Q163" s="36"/>
      <c r="R163" s="36"/>
      <c r="S163" s="36"/>
      <c r="T163" s="36"/>
    </row>
    <row r="164" spans="1:20" s="101" customFormat="1">
      <c r="A164" s="14" t="s">
        <v>120</v>
      </c>
      <c r="B164" s="17"/>
      <c r="C164" s="20"/>
      <c r="D164" s="103"/>
      <c r="E164" s="104"/>
      <c r="F164" s="104"/>
      <c r="G164" s="104"/>
      <c r="H164" s="105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</row>
    <row r="165" spans="1:20" s="101" customFormat="1" ht="5.25" customHeight="1">
      <c r="A165" s="27"/>
      <c r="B165" s="17"/>
      <c r="C165" s="20"/>
      <c r="D165" s="103"/>
      <c r="E165" s="104"/>
      <c r="F165" s="104"/>
      <c r="G165" s="104"/>
      <c r="H165" s="105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</row>
    <row r="166" spans="1:20" s="101" customFormat="1">
      <c r="A166" s="27" t="s">
        <v>14</v>
      </c>
      <c r="B166" s="17"/>
      <c r="C166" s="20"/>
      <c r="D166" s="103"/>
      <c r="E166" s="104"/>
      <c r="F166" s="104"/>
      <c r="G166" s="104"/>
      <c r="H166" s="105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</row>
    <row r="167" spans="1:20" s="121" customFormat="1">
      <c r="A167" s="18" t="s">
        <v>75</v>
      </c>
      <c r="B167" s="19" t="s">
        <v>16</v>
      </c>
      <c r="C167" s="20">
        <v>75</v>
      </c>
      <c r="D167" s="118" t="e">
        <f>+#REF!/#REF!-1</f>
        <v>#REF!</v>
      </c>
      <c r="E167" s="119" t="e">
        <f>+#REF!-#REF!</f>
        <v>#REF!</v>
      </c>
      <c r="F167" s="120" t="e">
        <f>+C167/#REF!-1</f>
        <v>#REF!</v>
      </c>
      <c r="G167" s="119" t="e">
        <f>+C167-#REF!</f>
        <v>#REF!</v>
      </c>
      <c r="H167" s="120" t="e">
        <f>+C167/#REF!</f>
        <v>#REF!</v>
      </c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</row>
    <row r="168" spans="1:20" s="121" customFormat="1">
      <c r="A168" s="18" t="s">
        <v>77</v>
      </c>
      <c r="B168" s="19" t="s">
        <v>16</v>
      </c>
      <c r="C168" s="20">
        <v>89</v>
      </c>
      <c r="D168" s="118" t="e">
        <f>+#REF!/#REF!-1</f>
        <v>#REF!</v>
      </c>
      <c r="E168" s="119" t="e">
        <f>+#REF!-#REF!</f>
        <v>#REF!</v>
      </c>
      <c r="F168" s="120" t="e">
        <f>+C168/#REF!-1</f>
        <v>#REF!</v>
      </c>
      <c r="G168" s="119" t="e">
        <f>+C168-#REF!</f>
        <v>#REF!</v>
      </c>
      <c r="H168" s="120" t="e">
        <f>+C168/#REF!</f>
        <v>#REF!</v>
      </c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  <row r="169" spans="1:20" s="121" customFormat="1" ht="12.75" customHeight="1">
      <c r="A169" s="18" t="s">
        <v>543</v>
      </c>
      <c r="B169" s="19" t="s">
        <v>16</v>
      </c>
      <c r="C169" s="20">
        <v>75</v>
      </c>
      <c r="D169" s="118" t="e">
        <f>+#REF!/#REF!-1</f>
        <v>#REF!</v>
      </c>
      <c r="E169" s="119" t="e">
        <f>+#REF!-#REF!</f>
        <v>#REF!</v>
      </c>
      <c r="F169" s="120" t="e">
        <f>+C169/#REF!-1</f>
        <v>#REF!</v>
      </c>
      <c r="G169" s="119" t="e">
        <f>+C169-#REF!</f>
        <v>#REF!</v>
      </c>
      <c r="H169" s="120" t="e">
        <f>+C169/#REF!</f>
        <v>#REF!</v>
      </c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</row>
    <row r="170" spans="1:20" s="121" customFormat="1">
      <c r="A170" s="18" t="s">
        <v>122</v>
      </c>
      <c r="B170" s="19" t="s">
        <v>16</v>
      </c>
      <c r="C170" s="20">
        <v>80</v>
      </c>
      <c r="D170" s="118" t="e">
        <f>+#REF!/#REF!-1</f>
        <v>#REF!</v>
      </c>
      <c r="E170" s="119" t="e">
        <f>+#REF!-#REF!</f>
        <v>#REF!</v>
      </c>
      <c r="F170" s="120" t="e">
        <f>+C170/#REF!-1</f>
        <v>#REF!</v>
      </c>
      <c r="G170" s="119" t="e">
        <f>+C170-#REF!</f>
        <v>#REF!</v>
      </c>
      <c r="H170" s="120" t="e">
        <f>+C170/#REF!</f>
        <v>#REF!</v>
      </c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</row>
    <row r="171" spans="1:20" s="121" customFormat="1">
      <c r="A171" s="18" t="s">
        <v>102</v>
      </c>
      <c r="B171" s="19" t="s">
        <v>16</v>
      </c>
      <c r="C171" s="20">
        <v>102</v>
      </c>
      <c r="D171" s="118" t="e">
        <f>+#REF!/#REF!-1</f>
        <v>#REF!</v>
      </c>
      <c r="E171" s="119" t="e">
        <f>+#REF!-#REF!</f>
        <v>#REF!</v>
      </c>
      <c r="F171" s="120" t="e">
        <f>+C171/#REF!-1</f>
        <v>#REF!</v>
      </c>
      <c r="G171" s="119" t="e">
        <f>+C171-#REF!</f>
        <v>#REF!</v>
      </c>
      <c r="H171" s="120" t="e">
        <f>+C171/#REF!</f>
        <v>#REF!</v>
      </c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</row>
    <row r="172" spans="1:20" s="101" customFormat="1" ht="12.75" customHeight="1">
      <c r="A172" s="18"/>
      <c r="B172" s="19"/>
      <c r="C172" s="20"/>
      <c r="D172" s="103"/>
      <c r="E172" s="104"/>
      <c r="F172" s="104"/>
      <c r="G172" s="104"/>
      <c r="H172" s="105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</row>
    <row r="173" spans="1:20" s="101" customFormat="1">
      <c r="A173" s="18" t="s">
        <v>20</v>
      </c>
      <c r="B173" s="19"/>
      <c r="C173" s="20"/>
      <c r="D173" s="103"/>
      <c r="E173" s="104"/>
      <c r="F173" s="104"/>
      <c r="G173" s="104"/>
      <c r="H173" s="105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</row>
    <row r="174" spans="1:20" s="121" customFormat="1">
      <c r="A174" s="18" t="s">
        <v>75</v>
      </c>
      <c r="B174" s="19" t="s">
        <v>122</v>
      </c>
      <c r="C174" s="20">
        <v>5.5</v>
      </c>
      <c r="D174" s="118" t="e">
        <f>+#REF!/#REF!-1</f>
        <v>#REF!</v>
      </c>
      <c r="E174" s="119" t="e">
        <f>+#REF!-#REF!</f>
        <v>#REF!</v>
      </c>
      <c r="F174" s="120" t="e">
        <f>+C174/#REF!-1</f>
        <v>#REF!</v>
      </c>
      <c r="G174" s="119" t="e">
        <f>+C174-#REF!</f>
        <v>#REF!</v>
      </c>
      <c r="H174" s="120" t="e">
        <f>+C174/#REF!</f>
        <v>#REF!</v>
      </c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</row>
    <row r="175" spans="1:20" s="121" customFormat="1">
      <c r="A175" s="18" t="s">
        <v>75</v>
      </c>
      <c r="B175" s="19" t="s">
        <v>77</v>
      </c>
      <c r="C175" s="20">
        <v>13</v>
      </c>
      <c r="D175" s="118" t="e">
        <f>+#REF!/#REF!-1</f>
        <v>#REF!</v>
      </c>
      <c r="E175" s="119" t="e">
        <f>+#REF!-#REF!</f>
        <v>#REF!</v>
      </c>
      <c r="F175" s="120" t="e">
        <f>+C175/#REF!-1</f>
        <v>#REF!</v>
      </c>
      <c r="G175" s="119" t="e">
        <f>+C175-#REF!</f>
        <v>#REF!</v>
      </c>
      <c r="H175" s="120" t="e">
        <f>+C175/#REF!</f>
        <v>#REF!</v>
      </c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</row>
    <row r="176" spans="1:20" s="115" customFormat="1">
      <c r="A176" s="18" t="s">
        <v>75</v>
      </c>
      <c r="B176" s="19" t="s">
        <v>90</v>
      </c>
      <c r="C176" s="20">
        <v>37</v>
      </c>
      <c r="D176" s="112" t="e">
        <f>+#REF!/#REF!-1</f>
        <v>#REF!</v>
      </c>
      <c r="E176" s="113" t="e">
        <f>+#REF!-#REF!</f>
        <v>#REF!</v>
      </c>
      <c r="F176" s="114" t="e">
        <f>+C176/#REF!-1</f>
        <v>#REF!</v>
      </c>
      <c r="G176" s="113" t="e">
        <f>+C176-#REF!</f>
        <v>#REF!</v>
      </c>
      <c r="H176" s="114" t="e">
        <f>+C176/#REF!</f>
        <v>#REF!</v>
      </c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</row>
    <row r="177" spans="1:20" s="121" customFormat="1">
      <c r="A177" s="18" t="s">
        <v>75</v>
      </c>
      <c r="B177" s="19" t="s">
        <v>124</v>
      </c>
      <c r="C177" s="20">
        <v>57</v>
      </c>
      <c r="D177" s="118" t="e">
        <f>+#REF!/#REF!-1</f>
        <v>#REF!</v>
      </c>
      <c r="E177" s="119" t="e">
        <f>+#REF!-#REF!</f>
        <v>#REF!</v>
      </c>
      <c r="F177" s="120" t="e">
        <f>+C177/#REF!-1</f>
        <v>#REF!</v>
      </c>
      <c r="G177" s="119" t="e">
        <f>+C177-#REF!</f>
        <v>#REF!</v>
      </c>
      <c r="H177" s="120" t="e">
        <f>+C177/#REF!</f>
        <v>#REF!</v>
      </c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</row>
    <row r="178" spans="1:20" s="115" customFormat="1">
      <c r="A178" s="18" t="s">
        <v>75</v>
      </c>
      <c r="B178" s="19" t="s">
        <v>125</v>
      </c>
      <c r="C178" s="20">
        <v>31</v>
      </c>
      <c r="D178" s="112" t="e">
        <f>+#REF!/#REF!-1</f>
        <v>#REF!</v>
      </c>
      <c r="E178" s="113" t="e">
        <f>+#REF!-#REF!</f>
        <v>#REF!</v>
      </c>
      <c r="F178" s="114" t="e">
        <f>+C178/#REF!-1</f>
        <v>#REF!</v>
      </c>
      <c r="G178" s="113" t="e">
        <f>+C178-#REF!</f>
        <v>#REF!</v>
      </c>
      <c r="H178" s="114" t="e">
        <f>+C178/#REF!</f>
        <v>#REF!</v>
      </c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</row>
    <row r="179" spans="1:20" s="121" customFormat="1">
      <c r="A179" s="18" t="s">
        <v>75</v>
      </c>
      <c r="B179" s="19" t="s">
        <v>85</v>
      </c>
      <c r="C179" s="20">
        <v>13</v>
      </c>
      <c r="D179" s="118" t="e">
        <f>+#REF!/#REF!-1</f>
        <v>#REF!</v>
      </c>
      <c r="E179" s="119" t="e">
        <f>+#REF!-#REF!</f>
        <v>#REF!</v>
      </c>
      <c r="F179" s="120" t="e">
        <f>+C179/#REF!-1</f>
        <v>#REF!</v>
      </c>
      <c r="G179" s="119" t="e">
        <f>+C179-#REF!</f>
        <v>#REF!</v>
      </c>
      <c r="H179" s="120" t="e">
        <f>+C179/#REF!</f>
        <v>#REF!</v>
      </c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</row>
    <row r="180" spans="1:20" s="121" customFormat="1">
      <c r="A180" s="18" t="s">
        <v>75</v>
      </c>
      <c r="B180" s="19" t="s">
        <v>126</v>
      </c>
      <c r="C180" s="20">
        <v>21.5</v>
      </c>
      <c r="D180" s="118" t="e">
        <f>+#REF!/#REF!-1</f>
        <v>#REF!</v>
      </c>
      <c r="E180" s="119" t="e">
        <f>+#REF!-#REF!</f>
        <v>#REF!</v>
      </c>
      <c r="F180" s="120" t="e">
        <f>+C180/#REF!-1</f>
        <v>#REF!</v>
      </c>
      <c r="G180" s="119" t="e">
        <f>+C180-#REF!</f>
        <v>#REF!</v>
      </c>
      <c r="H180" s="120" t="e">
        <f>+C180/#REF!</f>
        <v>#REF!</v>
      </c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</row>
    <row r="181" spans="1:20" s="121" customFormat="1">
      <c r="A181" s="18" t="s">
        <v>75</v>
      </c>
      <c r="B181" s="19" t="s">
        <v>127</v>
      </c>
      <c r="C181" s="20">
        <v>44</v>
      </c>
      <c r="D181" s="118" t="e">
        <f>+#REF!/#REF!-1</f>
        <v>#REF!</v>
      </c>
      <c r="E181" s="119" t="e">
        <f>+#REF!-#REF!</f>
        <v>#REF!</v>
      </c>
      <c r="F181" s="120" t="e">
        <f>+C181/#REF!-1</f>
        <v>#REF!</v>
      </c>
      <c r="G181" s="119" t="e">
        <f>+C181-#REF!</f>
        <v>#REF!</v>
      </c>
      <c r="H181" s="120" t="e">
        <f>+C181/#REF!</f>
        <v>#REF!</v>
      </c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</row>
    <row r="182" spans="1:20" s="121" customFormat="1">
      <c r="A182" s="18" t="s">
        <v>123</v>
      </c>
      <c r="B182" s="19" t="s">
        <v>124</v>
      </c>
      <c r="C182" s="20">
        <v>18</v>
      </c>
      <c r="D182" s="118" t="e">
        <f>+#REF!/#REF!-1</f>
        <v>#REF!</v>
      </c>
      <c r="E182" s="119" t="e">
        <f>+#REF!-#REF!</f>
        <v>#REF!</v>
      </c>
      <c r="F182" s="120" t="e">
        <f>+C182/#REF!-1</f>
        <v>#REF!</v>
      </c>
      <c r="G182" s="119" t="e">
        <f>+C182-#REF!</f>
        <v>#REF!</v>
      </c>
      <c r="H182" s="120" t="e">
        <f>+C182/#REF!</f>
        <v>#REF!</v>
      </c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</row>
    <row r="183" spans="1:20" s="121" customFormat="1" ht="15" customHeight="1">
      <c r="A183" s="18" t="s">
        <v>543</v>
      </c>
      <c r="B183" s="19" t="s">
        <v>16</v>
      </c>
      <c r="C183" s="20">
        <v>61</v>
      </c>
      <c r="D183" s="118" t="e">
        <f>+#REF!/#REF!-1</f>
        <v>#REF!</v>
      </c>
      <c r="E183" s="119" t="e">
        <f>+#REF!-#REF!</f>
        <v>#REF!</v>
      </c>
      <c r="F183" s="120" t="e">
        <f>+C183/#REF!-1</f>
        <v>#REF!</v>
      </c>
      <c r="G183" s="119" t="e">
        <f>+C183-#REF!</f>
        <v>#REF!</v>
      </c>
      <c r="H183" s="120" t="e">
        <f>+C183/#REF!</f>
        <v>#REF!</v>
      </c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</row>
    <row r="184" spans="1:20" s="121" customFormat="1">
      <c r="A184" s="18" t="s">
        <v>75</v>
      </c>
      <c r="B184" s="19" t="s">
        <v>128</v>
      </c>
      <c r="C184" s="20">
        <v>26</v>
      </c>
      <c r="D184" s="118" t="e">
        <f>+#REF!/#REF!-1</f>
        <v>#REF!</v>
      </c>
      <c r="E184" s="119" t="e">
        <f>+#REF!-#REF!</f>
        <v>#REF!</v>
      </c>
      <c r="F184" s="120" t="e">
        <f>+C184/#REF!-1</f>
        <v>#REF!</v>
      </c>
      <c r="G184" s="119" t="e">
        <f>+C184-#REF!</f>
        <v>#REF!</v>
      </c>
      <c r="H184" s="120" t="e">
        <f>+C184/#REF!</f>
        <v>#REF!</v>
      </c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</row>
    <row r="185" spans="1:20" s="115" customFormat="1">
      <c r="A185" s="18" t="s">
        <v>75</v>
      </c>
      <c r="B185" s="19" t="s">
        <v>129</v>
      </c>
      <c r="C185" s="20">
        <v>11</v>
      </c>
      <c r="D185" s="112" t="e">
        <f>+#REF!/#REF!-1</f>
        <v>#REF!</v>
      </c>
      <c r="E185" s="113" t="e">
        <f>+#REF!-#REF!</f>
        <v>#REF!</v>
      </c>
      <c r="F185" s="114" t="e">
        <f>+C185/#REF!-1</f>
        <v>#REF!</v>
      </c>
      <c r="G185" s="113" t="e">
        <f>+C185-#REF!</f>
        <v>#REF!</v>
      </c>
      <c r="H185" s="114" t="e">
        <f>+C185/#REF!</f>
        <v>#REF!</v>
      </c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</row>
    <row r="186" spans="1:20" s="121" customFormat="1">
      <c r="A186" s="18" t="s">
        <v>75</v>
      </c>
      <c r="B186" s="19" t="s">
        <v>130</v>
      </c>
      <c r="C186" s="20">
        <v>51</v>
      </c>
      <c r="D186" s="118" t="e">
        <f>+#REF!/#REF!-1</f>
        <v>#REF!</v>
      </c>
      <c r="E186" s="119" t="e">
        <f>+#REF!-#REF!</f>
        <v>#REF!</v>
      </c>
      <c r="F186" s="120" t="e">
        <f>+C186/#REF!-1</f>
        <v>#REF!</v>
      </c>
      <c r="G186" s="119" t="e">
        <f>+C186-#REF!</f>
        <v>#REF!</v>
      </c>
      <c r="H186" s="120" t="e">
        <f>+C186/#REF!</f>
        <v>#REF!</v>
      </c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</row>
    <row r="187" spans="1:20" s="121" customFormat="1">
      <c r="A187" s="18" t="s">
        <v>75</v>
      </c>
      <c r="B187" s="19" t="s">
        <v>131</v>
      </c>
      <c r="C187" s="20">
        <v>27</v>
      </c>
      <c r="D187" s="118" t="e">
        <f>+#REF!/#REF!-1</f>
        <v>#REF!</v>
      </c>
      <c r="E187" s="119" t="e">
        <f>+#REF!-#REF!</f>
        <v>#REF!</v>
      </c>
      <c r="F187" s="120" t="e">
        <f>+C187/#REF!-1</f>
        <v>#REF!</v>
      </c>
      <c r="G187" s="119" t="e">
        <f>+C187-#REF!</f>
        <v>#REF!</v>
      </c>
      <c r="H187" s="120" t="e">
        <f>+C187/#REF!</f>
        <v>#REF!</v>
      </c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</row>
    <row r="188" spans="1:20" s="121" customFormat="1">
      <c r="A188" s="18" t="s">
        <v>75</v>
      </c>
      <c r="B188" s="19" t="s">
        <v>132</v>
      </c>
      <c r="C188" s="20">
        <v>27</v>
      </c>
      <c r="D188" s="118" t="e">
        <f>+#REF!/#REF!-1</f>
        <v>#REF!</v>
      </c>
      <c r="E188" s="119" t="e">
        <f>+#REF!-#REF!</f>
        <v>#REF!</v>
      </c>
      <c r="F188" s="120" t="e">
        <f>+C188/#REF!-1</f>
        <v>#REF!</v>
      </c>
      <c r="G188" s="119" t="e">
        <f>+C188-#REF!</f>
        <v>#REF!</v>
      </c>
      <c r="H188" s="120" t="e">
        <f>+C188/#REF!</f>
        <v>#REF!</v>
      </c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21" customFormat="1">
      <c r="A189" s="18" t="s">
        <v>75</v>
      </c>
      <c r="B189" s="19" t="s">
        <v>133</v>
      </c>
      <c r="C189" s="20">
        <v>19</v>
      </c>
      <c r="D189" s="118" t="e">
        <f>+#REF!/#REF!-1</f>
        <v>#REF!</v>
      </c>
      <c r="E189" s="119" t="e">
        <f>+#REF!-#REF!</f>
        <v>#REF!</v>
      </c>
      <c r="F189" s="120" t="e">
        <f>+C189/#REF!-1</f>
        <v>#REF!</v>
      </c>
      <c r="G189" s="119" t="e">
        <f>+C189-#REF!</f>
        <v>#REF!</v>
      </c>
      <c r="H189" s="120" t="e">
        <f>+C189/#REF!</f>
        <v>#REF!</v>
      </c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</row>
    <row r="190" spans="1:20" s="121" customFormat="1">
      <c r="A190" s="18" t="s">
        <v>75</v>
      </c>
      <c r="B190" s="19" t="s">
        <v>134</v>
      </c>
      <c r="C190" s="20">
        <v>38</v>
      </c>
      <c r="D190" s="118" t="e">
        <f>+#REF!/#REF!-1</f>
        <v>#REF!</v>
      </c>
      <c r="E190" s="119" t="e">
        <f>+#REF!-#REF!</f>
        <v>#REF!</v>
      </c>
      <c r="F190" s="120" t="e">
        <f>+C190/#REF!-1</f>
        <v>#REF!</v>
      </c>
      <c r="G190" s="119" t="e">
        <f>+C190-#REF!</f>
        <v>#REF!</v>
      </c>
      <c r="H190" s="120" t="e">
        <f>+C190/#REF!</f>
        <v>#REF!</v>
      </c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</row>
    <row r="191" spans="1:20" s="121" customFormat="1">
      <c r="A191" s="18" t="s">
        <v>75</v>
      </c>
      <c r="B191" s="19" t="s">
        <v>545</v>
      </c>
      <c r="C191" s="20">
        <v>55</v>
      </c>
      <c r="D191" s="118" t="e">
        <f>+#REF!/#REF!-1</f>
        <v>#REF!</v>
      </c>
      <c r="E191" s="119" t="e">
        <f>+#REF!-#REF!</f>
        <v>#REF!</v>
      </c>
      <c r="F191" s="120" t="e">
        <f>+C191/#REF!-1</f>
        <v>#REF!</v>
      </c>
      <c r="G191" s="119" t="e">
        <f>+C191-#REF!</f>
        <v>#REF!</v>
      </c>
      <c r="H191" s="120" t="e">
        <f>+C191/#REF!</f>
        <v>#REF!</v>
      </c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</row>
    <row r="192" spans="1:20" s="121" customFormat="1">
      <c r="A192" s="18" t="s">
        <v>75</v>
      </c>
      <c r="B192" s="19" t="s">
        <v>135</v>
      </c>
      <c r="C192" s="20">
        <v>40</v>
      </c>
      <c r="D192" s="118" t="e">
        <f>+#REF!/#REF!-1</f>
        <v>#REF!</v>
      </c>
      <c r="E192" s="119" t="e">
        <f>+#REF!-#REF!</f>
        <v>#REF!</v>
      </c>
      <c r="F192" s="120" t="e">
        <f>+C192/#REF!-1</f>
        <v>#REF!</v>
      </c>
      <c r="G192" s="119" t="e">
        <f>+C192-#REF!</f>
        <v>#REF!</v>
      </c>
      <c r="H192" s="120" t="e">
        <f>+C192/#REF!</f>
        <v>#REF!</v>
      </c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</row>
    <row r="193" spans="1:20" s="121" customFormat="1">
      <c r="A193" s="18" t="s">
        <v>75</v>
      </c>
      <c r="B193" s="19" t="s">
        <v>136</v>
      </c>
      <c r="C193" s="20">
        <v>59</v>
      </c>
      <c r="D193" s="118" t="e">
        <f>+#REF!/#REF!-1</f>
        <v>#REF!</v>
      </c>
      <c r="E193" s="119" t="e">
        <f>+#REF!-#REF!</f>
        <v>#REF!</v>
      </c>
      <c r="F193" s="120" t="e">
        <f>+C193/#REF!-1</f>
        <v>#REF!</v>
      </c>
      <c r="G193" s="119" t="e">
        <f>+C193-#REF!</f>
        <v>#REF!</v>
      </c>
      <c r="H193" s="120" t="e">
        <f>+C193/#REF!</f>
        <v>#REF!</v>
      </c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</row>
    <row r="194" spans="1:20" s="121" customFormat="1">
      <c r="A194" s="18" t="s">
        <v>137</v>
      </c>
      <c r="B194" s="19" t="s">
        <v>37</v>
      </c>
      <c r="C194" s="20">
        <v>57</v>
      </c>
      <c r="D194" s="118" t="e">
        <f>+#REF!/#REF!-1</f>
        <v>#REF!</v>
      </c>
      <c r="E194" s="119" t="e">
        <f>+#REF!-#REF!</f>
        <v>#REF!</v>
      </c>
      <c r="F194" s="120" t="e">
        <f>+C194/#REF!-1</f>
        <v>#REF!</v>
      </c>
      <c r="G194" s="119" t="e">
        <f>+C194-#REF!</f>
        <v>#REF!</v>
      </c>
      <c r="H194" s="120" t="e">
        <f>+C194/#REF!</f>
        <v>#REF!</v>
      </c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</row>
    <row r="195" spans="1:20" s="121" customFormat="1">
      <c r="A195" s="18" t="s">
        <v>137</v>
      </c>
      <c r="B195" s="19" t="s">
        <v>138</v>
      </c>
      <c r="C195" s="20">
        <v>46</v>
      </c>
      <c r="D195" s="118" t="e">
        <f>+#REF!/#REF!-1</f>
        <v>#REF!</v>
      </c>
      <c r="E195" s="119" t="e">
        <f>+#REF!-#REF!</f>
        <v>#REF!</v>
      </c>
      <c r="F195" s="120" t="e">
        <f>+C195/#REF!-1</f>
        <v>#REF!</v>
      </c>
      <c r="G195" s="119" t="e">
        <f>+C195-#REF!</f>
        <v>#REF!</v>
      </c>
      <c r="H195" s="120" t="e">
        <f>+C195/#REF!</f>
        <v>#REF!</v>
      </c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</row>
    <row r="196" spans="1:20" s="121" customFormat="1">
      <c r="A196" s="18" t="s">
        <v>137</v>
      </c>
      <c r="B196" s="19" t="s">
        <v>139</v>
      </c>
      <c r="C196" s="20">
        <v>84</v>
      </c>
      <c r="D196" s="118" t="e">
        <f>+#REF!/#REF!-1</f>
        <v>#REF!</v>
      </c>
      <c r="E196" s="119" t="e">
        <f>+#REF!-#REF!</f>
        <v>#REF!</v>
      </c>
      <c r="F196" s="120" t="e">
        <f>+C196/#REF!-1</f>
        <v>#REF!</v>
      </c>
      <c r="G196" s="119" t="e">
        <f>+C196-#REF!</f>
        <v>#REF!</v>
      </c>
      <c r="H196" s="120" t="e">
        <f>+C196/#REF!</f>
        <v>#REF!</v>
      </c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</row>
    <row r="197" spans="1:20" s="121" customFormat="1">
      <c r="A197" s="18" t="s">
        <v>137</v>
      </c>
      <c r="B197" s="19" t="s">
        <v>140</v>
      </c>
      <c r="C197" s="20">
        <v>83</v>
      </c>
      <c r="D197" s="118" t="e">
        <f>+#REF!/#REF!-1</f>
        <v>#REF!</v>
      </c>
      <c r="E197" s="119" t="e">
        <f>+#REF!-#REF!</f>
        <v>#REF!</v>
      </c>
      <c r="F197" s="120" t="e">
        <f>+C197/#REF!-1</f>
        <v>#REF!</v>
      </c>
      <c r="G197" s="119" t="e">
        <f>+C197-#REF!</f>
        <v>#REF!</v>
      </c>
      <c r="H197" s="120" t="e">
        <f>+C197/#REF!</f>
        <v>#REF!</v>
      </c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</row>
    <row r="198" spans="1:20" s="121" customFormat="1">
      <c r="A198" s="18" t="s">
        <v>137</v>
      </c>
      <c r="B198" s="19" t="s">
        <v>141</v>
      </c>
      <c r="C198" s="20">
        <v>27</v>
      </c>
      <c r="D198" s="118" t="e">
        <f>+#REF!/#REF!-1</f>
        <v>#REF!</v>
      </c>
      <c r="E198" s="119" t="e">
        <f>+#REF!-#REF!</f>
        <v>#REF!</v>
      </c>
      <c r="F198" s="120" t="e">
        <f>+C198/#REF!-1</f>
        <v>#REF!</v>
      </c>
      <c r="G198" s="119" t="e">
        <f>+C198-#REF!</f>
        <v>#REF!</v>
      </c>
      <c r="H198" s="120" t="e">
        <f>+C198/#REF!</f>
        <v>#REF!</v>
      </c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</row>
    <row r="199" spans="1:20" s="121" customFormat="1">
      <c r="A199" s="18" t="s">
        <v>137</v>
      </c>
      <c r="B199" s="19" t="s">
        <v>546</v>
      </c>
      <c r="C199" s="20">
        <v>36</v>
      </c>
      <c r="D199" s="118" t="e">
        <f>+#REF!/#REF!-1</f>
        <v>#REF!</v>
      </c>
      <c r="E199" s="119" t="e">
        <f>+#REF!-#REF!</f>
        <v>#REF!</v>
      </c>
      <c r="F199" s="120" t="e">
        <f>+C199/#REF!-1</f>
        <v>#REF!</v>
      </c>
      <c r="G199" s="119" t="e">
        <f>+C199-#REF!</f>
        <v>#REF!</v>
      </c>
      <c r="H199" s="120" t="e">
        <f>+C199/#REF!</f>
        <v>#REF!</v>
      </c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</row>
    <row r="200" spans="1:20" s="121" customFormat="1">
      <c r="A200" s="18" t="s">
        <v>75</v>
      </c>
      <c r="B200" s="19" t="s">
        <v>142</v>
      </c>
      <c r="C200" s="20">
        <v>53</v>
      </c>
      <c r="D200" s="118" t="e">
        <f>+#REF!/#REF!-1</f>
        <v>#REF!</v>
      </c>
      <c r="E200" s="119" t="e">
        <f>+#REF!-#REF!</f>
        <v>#REF!</v>
      </c>
      <c r="F200" s="120" t="e">
        <f>+C200/#REF!-1</f>
        <v>#REF!</v>
      </c>
      <c r="G200" s="119" t="e">
        <f>+C200-#REF!</f>
        <v>#REF!</v>
      </c>
      <c r="H200" s="120" t="e">
        <f>+C200/#REF!</f>
        <v>#REF!</v>
      </c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</row>
    <row r="201" spans="1:20" s="121" customFormat="1">
      <c r="A201" s="18" t="s">
        <v>137</v>
      </c>
      <c r="B201" s="19" t="s">
        <v>143</v>
      </c>
      <c r="C201" s="20">
        <v>23.5</v>
      </c>
      <c r="D201" s="118" t="e">
        <f>+#REF!/#REF!-1</f>
        <v>#REF!</v>
      </c>
      <c r="E201" s="119" t="e">
        <f>+#REF!-#REF!</f>
        <v>#REF!</v>
      </c>
      <c r="F201" s="120" t="e">
        <f>+C201/#REF!-1</f>
        <v>#REF!</v>
      </c>
      <c r="G201" s="119" t="e">
        <f>+C201-#REF!</f>
        <v>#REF!</v>
      </c>
      <c r="H201" s="120" t="e">
        <f>+C201/#REF!</f>
        <v>#REF!</v>
      </c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</row>
    <row r="202" spans="1:20" s="121" customFormat="1">
      <c r="A202" s="18" t="s">
        <v>137</v>
      </c>
      <c r="B202" s="19" t="s">
        <v>144</v>
      </c>
      <c r="C202" s="20">
        <v>21</v>
      </c>
      <c r="D202" s="118" t="e">
        <f>+#REF!/#REF!-1</f>
        <v>#REF!</v>
      </c>
      <c r="E202" s="119" t="e">
        <f>+#REF!-#REF!</f>
        <v>#REF!</v>
      </c>
      <c r="F202" s="120" t="e">
        <f>+C202/#REF!-1</f>
        <v>#REF!</v>
      </c>
      <c r="G202" s="119" t="e">
        <f>+C202-#REF!</f>
        <v>#REF!</v>
      </c>
      <c r="H202" s="120" t="e">
        <f>+C202/#REF!</f>
        <v>#REF!</v>
      </c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</row>
    <row r="203" spans="1:20" s="121" customFormat="1">
      <c r="A203" s="18" t="s">
        <v>145</v>
      </c>
      <c r="B203" s="19" t="s">
        <v>137</v>
      </c>
      <c r="C203" s="20">
        <v>33</v>
      </c>
      <c r="D203" s="118" t="e">
        <f>+#REF!/#REF!-1</f>
        <v>#REF!</v>
      </c>
      <c r="E203" s="119" t="e">
        <f>+#REF!-#REF!</f>
        <v>#REF!</v>
      </c>
      <c r="F203" s="120" t="e">
        <f>+C203/#REF!-1</f>
        <v>#REF!</v>
      </c>
      <c r="G203" s="119" t="e">
        <f>+C203-#REF!</f>
        <v>#REF!</v>
      </c>
      <c r="H203" s="120" t="e">
        <f>+C203/#REF!</f>
        <v>#REF!</v>
      </c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</row>
    <row r="204" spans="1:20" s="121" customFormat="1">
      <c r="A204" s="18" t="s">
        <v>146</v>
      </c>
      <c r="B204" s="19" t="s">
        <v>137</v>
      </c>
      <c r="C204" s="20">
        <v>44</v>
      </c>
      <c r="D204" s="118" t="e">
        <f>+#REF!/#REF!-1</f>
        <v>#REF!</v>
      </c>
      <c r="E204" s="119" t="e">
        <f>+#REF!-#REF!</f>
        <v>#REF!</v>
      </c>
      <c r="F204" s="120" t="e">
        <f>+C204/#REF!-1</f>
        <v>#REF!</v>
      </c>
      <c r="G204" s="119" t="e">
        <f>+C204-#REF!</f>
        <v>#REF!</v>
      </c>
      <c r="H204" s="120" t="e">
        <f>+C204/#REF!</f>
        <v>#REF!</v>
      </c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</row>
    <row r="205" spans="1:20" s="121" customFormat="1">
      <c r="A205" s="18" t="s">
        <v>127</v>
      </c>
      <c r="B205" s="19" t="s">
        <v>579</v>
      </c>
      <c r="C205" s="20">
        <v>12</v>
      </c>
      <c r="D205" s="118"/>
      <c r="E205" s="119"/>
      <c r="F205" s="120" t="e">
        <f>+C205/#REF!-1</f>
        <v>#REF!</v>
      </c>
      <c r="G205" s="119" t="e">
        <f>+C205-#REF!</f>
        <v>#REF!</v>
      </c>
      <c r="H205" s="120" t="e">
        <f>+C205/#REF!</f>
        <v>#REF!</v>
      </c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</row>
    <row r="206" spans="1:20" s="121" customFormat="1">
      <c r="A206" s="18" t="s">
        <v>147</v>
      </c>
      <c r="B206" s="19" t="s">
        <v>148</v>
      </c>
      <c r="C206" s="20">
        <v>18.5</v>
      </c>
      <c r="D206" s="118" t="e">
        <f>+#REF!/#REF!-1</f>
        <v>#REF!</v>
      </c>
      <c r="E206" s="119" t="e">
        <f>+#REF!-#REF!</f>
        <v>#REF!</v>
      </c>
      <c r="F206" s="120" t="e">
        <f>+C206/#REF!-1</f>
        <v>#REF!</v>
      </c>
      <c r="G206" s="119" t="e">
        <f>+C206-#REF!</f>
        <v>#REF!</v>
      </c>
      <c r="H206" s="120" t="e">
        <f>+C206/#REF!</f>
        <v>#REF!</v>
      </c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</row>
    <row r="207" spans="1:20" s="121" customFormat="1">
      <c r="A207" s="18" t="s">
        <v>149</v>
      </c>
      <c r="B207" s="19" t="s">
        <v>150</v>
      </c>
      <c r="C207" s="20">
        <v>23.5</v>
      </c>
      <c r="D207" s="118" t="e">
        <f>+#REF!/#REF!-1</f>
        <v>#REF!</v>
      </c>
      <c r="E207" s="119" t="e">
        <f>+#REF!-#REF!</f>
        <v>#REF!</v>
      </c>
      <c r="F207" s="120" t="e">
        <f>+C207/#REF!-1</f>
        <v>#REF!</v>
      </c>
      <c r="G207" s="119" t="e">
        <f>+C207-#REF!</f>
        <v>#REF!</v>
      </c>
      <c r="H207" s="120" t="e">
        <f>+C207/#REF!</f>
        <v>#REF!</v>
      </c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</row>
    <row r="208" spans="1:20" s="121" customFormat="1">
      <c r="A208" s="18" t="s">
        <v>148</v>
      </c>
      <c r="B208" s="19" t="s">
        <v>151</v>
      </c>
      <c r="C208" s="20">
        <v>38</v>
      </c>
      <c r="D208" s="118" t="e">
        <f>+#REF!/#REF!-1</f>
        <v>#REF!</v>
      </c>
      <c r="E208" s="119" t="e">
        <f>+#REF!-#REF!</f>
        <v>#REF!</v>
      </c>
      <c r="F208" s="120" t="e">
        <f>+C208/#REF!-1</f>
        <v>#REF!</v>
      </c>
      <c r="G208" s="119" t="e">
        <f>+C208-#REF!</f>
        <v>#REF!</v>
      </c>
      <c r="H208" s="120" t="e">
        <f>+C208/#REF!</f>
        <v>#REF!</v>
      </c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</row>
    <row r="209" spans="1:20" s="121" customFormat="1">
      <c r="A209" s="18" t="s">
        <v>147</v>
      </c>
      <c r="B209" s="19" t="s">
        <v>73</v>
      </c>
      <c r="C209" s="20">
        <v>42</v>
      </c>
      <c r="D209" s="118" t="e">
        <f>+#REF!/#REF!-1</f>
        <v>#REF!</v>
      </c>
      <c r="E209" s="119" t="e">
        <f>+#REF!-#REF!</f>
        <v>#REF!</v>
      </c>
      <c r="F209" s="120" t="e">
        <f>+C209/#REF!-1</f>
        <v>#REF!</v>
      </c>
      <c r="G209" s="119" t="e">
        <f>+C209-#REF!</f>
        <v>#REF!</v>
      </c>
      <c r="H209" s="120" t="e">
        <f>+C209/#REF!</f>
        <v>#REF!</v>
      </c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</row>
    <row r="210" spans="1:20" s="121" customFormat="1">
      <c r="A210" s="18" t="s">
        <v>547</v>
      </c>
      <c r="B210" s="19" t="s">
        <v>152</v>
      </c>
      <c r="C210" s="20">
        <v>24</v>
      </c>
      <c r="D210" s="118" t="e">
        <f>+#REF!/#REF!-1</f>
        <v>#REF!</v>
      </c>
      <c r="E210" s="119" t="e">
        <f>+#REF!-#REF!</f>
        <v>#REF!</v>
      </c>
      <c r="F210" s="120" t="e">
        <f>+C210/#REF!-1</f>
        <v>#REF!</v>
      </c>
      <c r="G210" s="119" t="e">
        <f>+C210-#REF!</f>
        <v>#REF!</v>
      </c>
      <c r="H210" s="120" t="e">
        <f>+C210/#REF!</f>
        <v>#REF!</v>
      </c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</row>
    <row r="211" spans="1:20" s="121" customFormat="1">
      <c r="A211" s="45" t="s">
        <v>154</v>
      </c>
      <c r="B211" s="36" t="s">
        <v>137</v>
      </c>
      <c r="C211" s="20">
        <v>64</v>
      </c>
      <c r="D211" s="118" t="e">
        <f>+#REF!/#REF!-1</f>
        <v>#REF!</v>
      </c>
      <c r="E211" s="119" t="e">
        <f>+#REF!-#REF!</f>
        <v>#REF!</v>
      </c>
      <c r="F211" s="120" t="e">
        <f>+C211/#REF!-1</f>
        <v>#REF!</v>
      </c>
      <c r="G211" s="119" t="e">
        <f>+C211-#REF!</f>
        <v>#REF!</v>
      </c>
      <c r="H211" s="120" t="e">
        <f>+C211/#REF!</f>
        <v>#REF!</v>
      </c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</row>
    <row r="212" spans="1:20" s="121" customFormat="1">
      <c r="A212" s="45" t="s">
        <v>155</v>
      </c>
      <c r="B212" s="36" t="s">
        <v>137</v>
      </c>
      <c r="C212" s="20">
        <v>82</v>
      </c>
      <c r="D212" s="118" t="e">
        <f>+#REF!/#REF!-1</f>
        <v>#REF!</v>
      </c>
      <c r="E212" s="119" t="e">
        <f>+#REF!-#REF!</f>
        <v>#REF!</v>
      </c>
      <c r="F212" s="120" t="e">
        <f>+C212/#REF!-1</f>
        <v>#REF!</v>
      </c>
      <c r="G212" s="119" t="e">
        <f>+C212-#REF!</f>
        <v>#REF!</v>
      </c>
      <c r="H212" s="120" t="e">
        <f>+C212/#REF!</f>
        <v>#REF!</v>
      </c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</row>
    <row r="213" spans="1:20" s="24" customFormat="1">
      <c r="A213" s="27"/>
      <c r="B213" s="17"/>
      <c r="C213" s="20"/>
      <c r="D213" s="21"/>
      <c r="E213" s="22"/>
      <c r="F213" s="23" t="e">
        <f>+C213/#REF!-1</f>
        <v>#REF!</v>
      </c>
      <c r="G213" s="22" t="e">
        <f>+C213-#REF!</f>
        <v>#REF!</v>
      </c>
      <c r="H213" s="23" t="e">
        <f>+C213/#REF!</f>
        <v>#REF!</v>
      </c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</row>
    <row r="214" spans="1:20" s="24" customFormat="1">
      <c r="A214" s="18" t="s">
        <v>111</v>
      </c>
      <c r="B214" s="17"/>
      <c r="C214" s="20"/>
      <c r="D214" s="21"/>
      <c r="E214" s="22"/>
      <c r="F214" s="23" t="e">
        <f>+C214/#REF!-1</f>
        <v>#REF!</v>
      </c>
      <c r="G214" s="22" t="e">
        <f>+C214-#REF!</f>
        <v>#REF!</v>
      </c>
      <c r="H214" s="23" t="e">
        <f>+C214/#REF!</f>
        <v>#REF!</v>
      </c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</row>
    <row r="215" spans="1:20" s="101" customFormat="1">
      <c r="A215" s="18" t="s">
        <v>75</v>
      </c>
      <c r="B215" s="17" t="s">
        <v>156</v>
      </c>
      <c r="C215" s="20">
        <v>8</v>
      </c>
      <c r="D215" s="103"/>
      <c r="E215" s="104"/>
      <c r="F215" s="104"/>
      <c r="G215" s="104"/>
      <c r="H215" s="105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1" customFormat="1">
      <c r="A216" s="18" t="s">
        <v>75</v>
      </c>
      <c r="B216" s="17" t="s">
        <v>157</v>
      </c>
      <c r="C216" s="20">
        <v>10.5</v>
      </c>
      <c r="D216" s="103"/>
      <c r="E216" s="104"/>
      <c r="F216" s="104"/>
      <c r="G216" s="104"/>
      <c r="H216" s="105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</row>
    <row r="217" spans="1:20" s="101" customFormat="1">
      <c r="A217" s="18" t="s">
        <v>75</v>
      </c>
      <c r="B217" s="17" t="s">
        <v>158</v>
      </c>
      <c r="C217" s="20">
        <v>16</v>
      </c>
      <c r="D217" s="103" t="e">
        <f>+#REF!/#REF!-1</f>
        <v>#REF!</v>
      </c>
      <c r="E217" s="116" t="e">
        <f>+#REF!-#REF!</f>
        <v>#REF!</v>
      </c>
      <c r="F217" s="105" t="e">
        <f>+C217/#REF!-1</f>
        <v>#REF!</v>
      </c>
      <c r="G217" s="116" t="e">
        <f>+C217-#REF!</f>
        <v>#REF!</v>
      </c>
      <c r="H217" s="105" t="e">
        <f>+C217/#REF!</f>
        <v>#REF!</v>
      </c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</row>
    <row r="218" spans="1:20" s="101" customFormat="1">
      <c r="A218" s="18" t="s">
        <v>75</v>
      </c>
      <c r="B218" s="17" t="s">
        <v>119</v>
      </c>
      <c r="C218" s="20">
        <v>47</v>
      </c>
      <c r="D218" s="103" t="e">
        <f>+#REF!/#REF!-1</f>
        <v>#REF!</v>
      </c>
      <c r="E218" s="116" t="e">
        <f>+#REF!-#REF!</f>
        <v>#REF!</v>
      </c>
      <c r="F218" s="105" t="e">
        <f>+C218/#REF!-1</f>
        <v>#REF!</v>
      </c>
      <c r="G218" s="116" t="e">
        <f>+C218-#REF!</f>
        <v>#REF!</v>
      </c>
      <c r="H218" s="105" t="e">
        <f>+C218/#REF!</f>
        <v>#REF!</v>
      </c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</row>
    <row r="219" spans="1:20" s="101" customFormat="1">
      <c r="A219" s="18" t="s">
        <v>75</v>
      </c>
      <c r="B219" s="17" t="s">
        <v>118</v>
      </c>
      <c r="C219" s="20">
        <v>87</v>
      </c>
      <c r="D219" s="103" t="e">
        <f>+#REF!/#REF!-1</f>
        <v>#REF!</v>
      </c>
      <c r="E219" s="116" t="e">
        <f>+#REF!-#REF!</f>
        <v>#REF!</v>
      </c>
      <c r="F219" s="105" t="e">
        <f>+C219/#REF!-1</f>
        <v>#REF!</v>
      </c>
      <c r="G219" s="116" t="e">
        <f>+C219-#REF!</f>
        <v>#REF!</v>
      </c>
      <c r="H219" s="105" t="e">
        <f>+C219/#REF!</f>
        <v>#REF!</v>
      </c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</row>
    <row r="220" spans="1:20" s="101" customFormat="1" ht="16.5" customHeight="1">
      <c r="A220" s="18" t="s">
        <v>121</v>
      </c>
      <c r="B220" s="17" t="s">
        <v>118</v>
      </c>
      <c r="C220" s="20">
        <v>77</v>
      </c>
      <c r="D220" s="103" t="e">
        <f>+#REF!/#REF!-1</f>
        <v>#REF!</v>
      </c>
      <c r="E220" s="116" t="e">
        <f>+#REF!-#REF!</f>
        <v>#REF!</v>
      </c>
      <c r="F220" s="105" t="e">
        <f>+C220/#REF!-1</f>
        <v>#REF!</v>
      </c>
      <c r="G220" s="116" t="e">
        <f>+C220-#REF!</f>
        <v>#REF!</v>
      </c>
      <c r="H220" s="105" t="e">
        <f>+C220/#REF!</f>
        <v>#REF!</v>
      </c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</row>
    <row r="221" spans="1:20" s="101" customFormat="1" ht="16.5" customHeight="1">
      <c r="A221" s="18" t="s">
        <v>75</v>
      </c>
      <c r="B221" s="17" t="s">
        <v>565</v>
      </c>
      <c r="C221" s="20">
        <v>24</v>
      </c>
      <c r="D221" s="103"/>
      <c r="E221" s="116"/>
      <c r="F221" s="105" t="e">
        <f>+C221/#REF!-1</f>
        <v>#REF!</v>
      </c>
      <c r="G221" s="116" t="e">
        <f>+C221-#REF!</f>
        <v>#REF!</v>
      </c>
      <c r="H221" s="105" t="e">
        <f>+C221/#REF!</f>
        <v>#REF!</v>
      </c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</row>
    <row r="222" spans="1:20" s="36" customFormat="1" ht="16.5" customHeight="1" thickBot="1">
      <c r="A222" s="18" t="s">
        <v>439</v>
      </c>
      <c r="B222" s="17" t="s">
        <v>569</v>
      </c>
      <c r="C222" s="20">
        <v>21</v>
      </c>
      <c r="D222" s="33"/>
      <c r="E222" s="46"/>
      <c r="F222" s="35" t="e">
        <f>+C222/#REF!-1</f>
        <v>#REF!</v>
      </c>
      <c r="G222" s="46" t="e">
        <f>+C222-#REF!</f>
        <v>#REF!</v>
      </c>
      <c r="H222" s="35" t="e">
        <f>+C222/#REF!</f>
        <v>#REF!</v>
      </c>
    </row>
    <row r="223" spans="1:20" s="101" customFormat="1" ht="14.25" thickTop="1" thickBot="1">
      <c r="A223" s="53" t="s">
        <v>580</v>
      </c>
      <c r="B223" s="29"/>
      <c r="C223" s="117" t="s">
        <v>588</v>
      </c>
      <c r="D223" s="103"/>
      <c r="E223" s="104"/>
      <c r="F223" s="104"/>
      <c r="G223" s="104"/>
      <c r="H223" s="105"/>
      <c r="I223" s="36"/>
      <c r="J223" s="36">
        <f>COUNT(C167:H222)</f>
        <v>52</v>
      </c>
      <c r="K223" s="36"/>
      <c r="L223" s="36"/>
      <c r="M223" s="36"/>
      <c r="N223" s="36"/>
      <c r="O223" s="36"/>
      <c r="P223" s="36"/>
      <c r="Q223" s="36"/>
      <c r="R223" s="36"/>
      <c r="S223" s="36"/>
      <c r="T223" s="36"/>
    </row>
    <row r="224" spans="1:20" s="101" customFormat="1" ht="13.5" thickTop="1">
      <c r="A224" s="14" t="s">
        <v>159</v>
      </c>
      <c r="B224" s="17"/>
      <c r="C224" s="20"/>
      <c r="D224" s="103"/>
      <c r="E224" s="104"/>
      <c r="F224" s="104"/>
      <c r="G224" s="104"/>
      <c r="H224" s="105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</row>
    <row r="225" spans="1:20" s="101" customFormat="1">
      <c r="A225" s="27"/>
      <c r="B225" s="17"/>
      <c r="C225" s="20"/>
      <c r="D225" s="103"/>
      <c r="E225" s="104"/>
      <c r="F225" s="104"/>
      <c r="G225" s="104"/>
      <c r="H225" s="105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</row>
    <row r="226" spans="1:20" s="101" customFormat="1">
      <c r="A226" s="18" t="s">
        <v>14</v>
      </c>
      <c r="B226" s="17"/>
      <c r="C226" s="20"/>
      <c r="D226" s="103"/>
      <c r="E226" s="104"/>
      <c r="F226" s="104"/>
      <c r="G226" s="104"/>
      <c r="H226" s="105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</row>
    <row r="227" spans="1:20" s="36" customFormat="1">
      <c r="A227" s="27" t="s">
        <v>16</v>
      </c>
      <c r="B227" s="17" t="s">
        <v>15</v>
      </c>
      <c r="C227" s="20">
        <v>88</v>
      </c>
      <c r="D227" s="33"/>
      <c r="E227" s="34"/>
      <c r="F227" s="34"/>
      <c r="G227" s="34"/>
      <c r="H227" s="35"/>
    </row>
    <row r="228" spans="1:20" s="36" customFormat="1">
      <c r="A228" s="27" t="s">
        <v>16</v>
      </c>
      <c r="B228" s="17" t="s">
        <v>22</v>
      </c>
      <c r="C228" s="20">
        <v>114</v>
      </c>
      <c r="D228" s="33" t="e">
        <f>+#REF!/#REF!-1</f>
        <v>#REF!</v>
      </c>
      <c r="E228" s="46" t="e">
        <f>+#REF!-#REF!</f>
        <v>#REF!</v>
      </c>
      <c r="F228" s="35" t="e">
        <f>+C258/#REF!-1</f>
        <v>#REF!</v>
      </c>
      <c r="G228" s="46" t="e">
        <f>+C258-#REF!</f>
        <v>#REF!</v>
      </c>
      <c r="H228" s="35" t="e">
        <f>+C258/#REF!</f>
        <v>#REF!</v>
      </c>
    </row>
    <row r="229" spans="1:20" s="36" customFormat="1">
      <c r="A229" s="27" t="s">
        <v>16</v>
      </c>
      <c r="B229" s="19" t="s">
        <v>21</v>
      </c>
      <c r="C229" s="20">
        <v>116</v>
      </c>
      <c r="D229" s="33"/>
      <c r="E229" s="46"/>
      <c r="F229" s="35"/>
      <c r="G229" s="46"/>
      <c r="H229" s="35"/>
    </row>
    <row r="230" spans="1:20" s="36" customFormat="1">
      <c r="A230" s="27" t="s">
        <v>16</v>
      </c>
      <c r="B230" s="19" t="s">
        <v>25</v>
      </c>
      <c r="C230" s="20">
        <v>149</v>
      </c>
      <c r="D230" s="33"/>
      <c r="E230" s="46"/>
      <c r="F230" s="35"/>
      <c r="G230" s="46"/>
      <c r="H230" s="35"/>
    </row>
    <row r="231" spans="1:20" s="36" customFormat="1">
      <c r="A231" s="27" t="s">
        <v>16</v>
      </c>
      <c r="B231" s="19" t="s">
        <v>18</v>
      </c>
      <c r="C231" s="20">
        <v>52</v>
      </c>
      <c r="D231" s="33"/>
      <c r="E231" s="46"/>
      <c r="F231" s="35"/>
      <c r="G231" s="46"/>
      <c r="H231" s="35"/>
    </row>
    <row r="232" spans="1:20" s="36" customFormat="1">
      <c r="A232" s="27" t="s">
        <v>16</v>
      </c>
      <c r="B232" s="19" t="s">
        <v>73</v>
      </c>
      <c r="C232" s="20">
        <v>79</v>
      </c>
      <c r="D232" s="33"/>
      <c r="E232" s="46"/>
      <c r="F232" s="35"/>
      <c r="G232" s="46"/>
      <c r="H232" s="35"/>
    </row>
    <row r="233" spans="1:20" s="36" customFormat="1">
      <c r="A233" s="27" t="s">
        <v>16</v>
      </c>
      <c r="B233" s="19" t="s">
        <v>77</v>
      </c>
      <c r="C233" s="20">
        <v>89</v>
      </c>
      <c r="D233" s="33"/>
      <c r="E233" s="46"/>
      <c r="F233" s="35"/>
      <c r="G233" s="46"/>
      <c r="H233" s="35"/>
    </row>
    <row r="234" spans="1:20" s="36" customFormat="1">
      <c r="A234" s="27" t="s">
        <v>16</v>
      </c>
      <c r="B234" s="19" t="s">
        <v>75</v>
      </c>
      <c r="C234" s="20">
        <v>77</v>
      </c>
      <c r="D234" s="33"/>
      <c r="E234" s="46"/>
      <c r="F234" s="35"/>
      <c r="G234" s="46"/>
      <c r="H234" s="35"/>
    </row>
    <row r="235" spans="1:20" s="36" customFormat="1">
      <c r="A235" s="27" t="s">
        <v>16</v>
      </c>
      <c r="B235" s="19" t="s">
        <v>543</v>
      </c>
      <c r="C235" s="20">
        <v>75</v>
      </c>
      <c r="D235" s="33"/>
      <c r="E235" s="46"/>
      <c r="F235" s="35"/>
      <c r="G235" s="46"/>
      <c r="H235" s="35"/>
    </row>
    <row r="236" spans="1:20" s="36" customFormat="1">
      <c r="A236" s="27" t="s">
        <v>16</v>
      </c>
      <c r="B236" s="19" t="s">
        <v>122</v>
      </c>
      <c r="C236" s="20">
        <v>80</v>
      </c>
      <c r="D236" s="33"/>
      <c r="E236" s="46"/>
      <c r="F236" s="35"/>
      <c r="G236" s="46"/>
      <c r="H236" s="35"/>
    </row>
    <row r="237" spans="1:20" s="36" customFormat="1">
      <c r="A237" s="27" t="s">
        <v>16</v>
      </c>
      <c r="B237" s="19" t="s">
        <v>102</v>
      </c>
      <c r="C237" s="20">
        <v>102</v>
      </c>
      <c r="D237" s="33"/>
      <c r="E237" s="46"/>
      <c r="F237" s="35"/>
      <c r="G237" s="46"/>
      <c r="H237" s="35"/>
    </row>
    <row r="238" spans="1:20" s="36" customFormat="1">
      <c r="A238" s="27" t="s">
        <v>16</v>
      </c>
      <c r="B238" s="19" t="s">
        <v>160</v>
      </c>
      <c r="C238" s="20">
        <v>18</v>
      </c>
      <c r="D238" s="33"/>
      <c r="E238" s="46"/>
      <c r="F238" s="35"/>
      <c r="G238" s="46"/>
      <c r="H238" s="35"/>
    </row>
    <row r="239" spans="1:20" s="36" customFormat="1">
      <c r="A239" s="27" t="s">
        <v>16</v>
      </c>
      <c r="B239" s="19" t="s">
        <v>161</v>
      </c>
      <c r="C239" s="20">
        <v>72</v>
      </c>
      <c r="D239" s="33"/>
      <c r="E239" s="46"/>
      <c r="F239" s="35"/>
      <c r="G239" s="46"/>
      <c r="H239" s="35"/>
    </row>
    <row r="240" spans="1:20" s="36" customFormat="1">
      <c r="A240" s="27" t="s">
        <v>16</v>
      </c>
      <c r="B240" s="19" t="s">
        <v>162</v>
      </c>
      <c r="C240" s="20">
        <v>87</v>
      </c>
      <c r="D240" s="33"/>
      <c r="E240" s="46"/>
      <c r="F240" s="35"/>
      <c r="G240" s="46"/>
      <c r="H240" s="35"/>
    </row>
    <row r="241" spans="1:20" s="36" customFormat="1">
      <c r="A241" s="27" t="s">
        <v>16</v>
      </c>
      <c r="B241" s="19" t="s">
        <v>163</v>
      </c>
      <c r="C241" s="20">
        <v>75</v>
      </c>
      <c r="D241" s="33"/>
      <c r="E241" s="46"/>
      <c r="F241" s="35"/>
      <c r="G241" s="46"/>
      <c r="H241" s="35"/>
    </row>
    <row r="242" spans="1:20" s="36" customFormat="1">
      <c r="A242" s="27" t="s">
        <v>16</v>
      </c>
      <c r="B242" s="19" t="s">
        <v>164</v>
      </c>
      <c r="C242" s="20">
        <v>85</v>
      </c>
      <c r="D242" s="33"/>
      <c r="E242" s="46"/>
      <c r="F242" s="35"/>
      <c r="G242" s="46"/>
      <c r="H242" s="35"/>
    </row>
    <row r="243" spans="1:20" s="36" customFormat="1">
      <c r="A243" s="27" t="s">
        <v>16</v>
      </c>
      <c r="B243" s="19" t="s">
        <v>285</v>
      </c>
      <c r="C243" s="20">
        <v>79</v>
      </c>
      <c r="D243" s="33"/>
      <c r="E243" s="46"/>
      <c r="F243" s="35"/>
      <c r="G243" s="46"/>
      <c r="H243" s="35"/>
    </row>
    <row r="244" spans="1:20" s="36" customFormat="1">
      <c r="A244" s="27" t="s">
        <v>16</v>
      </c>
      <c r="B244" s="19" t="s">
        <v>165</v>
      </c>
      <c r="C244" s="20">
        <v>80</v>
      </c>
      <c r="D244" s="33"/>
      <c r="E244" s="46"/>
      <c r="F244" s="35"/>
      <c r="G244" s="46"/>
      <c r="H244" s="35"/>
    </row>
    <row r="245" spans="1:20" s="36" customFormat="1">
      <c r="A245" s="27" t="s">
        <v>16</v>
      </c>
      <c r="B245" s="19" t="s">
        <v>166</v>
      </c>
      <c r="C245" s="20">
        <v>174</v>
      </c>
      <c r="D245" s="33"/>
      <c r="E245" s="46"/>
      <c r="F245" s="35"/>
      <c r="G245" s="46"/>
      <c r="H245" s="35"/>
    </row>
    <row r="246" spans="1:20" s="36" customFormat="1">
      <c r="A246" s="27" t="s">
        <v>16</v>
      </c>
      <c r="B246" s="19" t="s">
        <v>167</v>
      </c>
      <c r="C246" s="20">
        <v>174</v>
      </c>
      <c r="D246" s="33"/>
      <c r="E246" s="46"/>
      <c r="F246" s="35"/>
      <c r="G246" s="46"/>
      <c r="H246" s="35"/>
    </row>
    <row r="247" spans="1:20" s="36" customFormat="1">
      <c r="A247" s="27" t="s">
        <v>16</v>
      </c>
      <c r="B247" s="19" t="s">
        <v>168</v>
      </c>
      <c r="C247" s="20">
        <v>106</v>
      </c>
      <c r="D247" s="33"/>
      <c r="E247" s="46"/>
      <c r="F247" s="35"/>
      <c r="G247" s="46"/>
      <c r="H247" s="35"/>
    </row>
    <row r="248" spans="1:20" s="36" customFormat="1">
      <c r="A248" s="27" t="s">
        <v>16</v>
      </c>
      <c r="B248" s="19" t="s">
        <v>169</v>
      </c>
      <c r="C248" s="20">
        <v>93</v>
      </c>
      <c r="D248" s="33"/>
      <c r="E248" s="46"/>
      <c r="F248" s="35"/>
      <c r="G248" s="46"/>
      <c r="H248" s="35"/>
    </row>
    <row r="249" spans="1:20" s="36" customFormat="1">
      <c r="A249" s="27" t="s">
        <v>16</v>
      </c>
      <c r="B249" s="19" t="s">
        <v>170</v>
      </c>
      <c r="C249" s="20">
        <v>80</v>
      </c>
      <c r="D249" s="33"/>
      <c r="E249" s="46"/>
      <c r="F249" s="35"/>
      <c r="G249" s="46"/>
      <c r="H249" s="35"/>
    </row>
    <row r="250" spans="1:20" s="36" customFormat="1">
      <c r="A250" s="27" t="s">
        <v>16</v>
      </c>
      <c r="B250" s="19" t="s">
        <v>171</v>
      </c>
      <c r="C250" s="20">
        <v>72</v>
      </c>
      <c r="D250" s="33"/>
      <c r="E250" s="46"/>
      <c r="F250" s="35"/>
      <c r="G250" s="46"/>
      <c r="H250" s="35"/>
    </row>
    <row r="251" spans="1:20" s="36" customFormat="1">
      <c r="A251" s="27" t="s">
        <v>16</v>
      </c>
      <c r="B251" s="19" t="s">
        <v>23</v>
      </c>
      <c r="C251" s="20">
        <v>82</v>
      </c>
      <c r="D251" s="33"/>
      <c r="E251" s="46"/>
      <c r="F251" s="35"/>
      <c r="G251" s="46"/>
      <c r="H251" s="35"/>
    </row>
    <row r="252" spans="1:20" s="36" customFormat="1">
      <c r="A252" s="27" t="s">
        <v>16</v>
      </c>
      <c r="B252" s="19" t="s">
        <v>172</v>
      </c>
      <c r="C252" s="20">
        <v>107</v>
      </c>
      <c r="D252" s="33"/>
      <c r="E252" s="46"/>
      <c r="F252" s="35"/>
      <c r="G252" s="46"/>
      <c r="H252" s="35"/>
    </row>
    <row r="253" spans="1:20" s="36" customFormat="1">
      <c r="A253" s="27" t="s">
        <v>16</v>
      </c>
      <c r="B253" s="19" t="s">
        <v>548</v>
      </c>
      <c r="C253" s="20">
        <v>88</v>
      </c>
      <c r="D253" s="33"/>
      <c r="E253" s="46"/>
      <c r="F253" s="35"/>
      <c r="G253" s="46"/>
      <c r="H253" s="35"/>
    </row>
    <row r="254" spans="1:20" s="36" customFormat="1">
      <c r="A254" s="27" t="s">
        <v>16</v>
      </c>
      <c r="B254" s="19" t="s">
        <v>173</v>
      </c>
      <c r="C254" s="20">
        <v>97</v>
      </c>
      <c r="D254" s="33"/>
      <c r="E254" s="46"/>
      <c r="F254" s="35"/>
      <c r="G254" s="46"/>
      <c r="H254" s="35"/>
    </row>
    <row r="255" spans="1:20" s="36" customFormat="1">
      <c r="A255" s="27" t="s">
        <v>16</v>
      </c>
      <c r="B255" s="19" t="s">
        <v>174</v>
      </c>
      <c r="C255" s="20">
        <v>164</v>
      </c>
      <c r="D255" s="33"/>
      <c r="E255" s="46"/>
      <c r="F255" s="35"/>
      <c r="G255" s="46"/>
      <c r="H255" s="35"/>
    </row>
    <row r="256" spans="1:20" s="101" customFormat="1">
      <c r="A256" s="18"/>
      <c r="B256" s="19"/>
      <c r="C256" s="20"/>
      <c r="D256" s="103"/>
      <c r="E256" s="116"/>
      <c r="F256" s="105"/>
      <c r="G256" s="116"/>
      <c r="H256" s="105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</row>
    <row r="257" spans="1:20" s="101" customFormat="1">
      <c r="A257" s="18" t="s">
        <v>20</v>
      </c>
      <c r="B257" s="19"/>
      <c r="C257" s="20"/>
      <c r="D257" s="103"/>
      <c r="E257" s="116"/>
      <c r="F257" s="105"/>
      <c r="G257" s="116"/>
      <c r="H257" s="105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</row>
    <row r="258" spans="1:20" s="36" customFormat="1">
      <c r="A258" s="18" t="s">
        <v>16</v>
      </c>
      <c r="B258" s="19" t="s">
        <v>175</v>
      </c>
      <c r="C258" s="20">
        <v>12</v>
      </c>
      <c r="D258" s="33"/>
      <c r="E258" s="34"/>
      <c r="F258" s="34"/>
      <c r="G258" s="34"/>
      <c r="H258" s="35"/>
    </row>
    <row r="259" spans="1:20" s="36" customFormat="1">
      <c r="A259" s="18" t="s">
        <v>16</v>
      </c>
      <c r="B259" s="19" t="s">
        <v>535</v>
      </c>
      <c r="C259" s="20">
        <v>58</v>
      </c>
      <c r="D259" s="33" t="e">
        <f>+#REF!/#REF!-1</f>
        <v>#REF!</v>
      </c>
      <c r="E259" s="46" t="e">
        <f>+#REF!-#REF!</f>
        <v>#REF!</v>
      </c>
      <c r="F259" s="35" t="e">
        <f>+C259/#REF!-1</f>
        <v>#REF!</v>
      </c>
      <c r="G259" s="46" t="e">
        <f>+C259-#REF!</f>
        <v>#REF!</v>
      </c>
      <c r="H259" s="35" t="e">
        <f>+C259/#REF!</f>
        <v>#REF!</v>
      </c>
    </row>
    <row r="260" spans="1:20" s="36" customFormat="1">
      <c r="A260" s="18" t="s">
        <v>153</v>
      </c>
      <c r="B260" s="19" t="s">
        <v>176</v>
      </c>
      <c r="C260" s="20">
        <v>13.5</v>
      </c>
      <c r="D260" s="33" t="e">
        <f>+#REF!/#REF!-1</f>
        <v>#REF!</v>
      </c>
      <c r="E260" s="46" t="e">
        <f>+#REF!-#REF!</f>
        <v>#REF!</v>
      </c>
      <c r="F260" s="35" t="e">
        <f>+C260/#REF!-1</f>
        <v>#REF!</v>
      </c>
      <c r="G260" s="46" t="e">
        <f>+C260-#REF!</f>
        <v>#REF!</v>
      </c>
      <c r="H260" s="35" t="e">
        <f>+C260/#REF!</f>
        <v>#REF!</v>
      </c>
    </row>
    <row r="261" spans="1:20" s="36" customFormat="1">
      <c r="A261" s="18" t="s">
        <v>153</v>
      </c>
      <c r="B261" s="19" t="s">
        <v>532</v>
      </c>
      <c r="C261" s="20">
        <v>22</v>
      </c>
      <c r="D261" s="33" t="e">
        <f>+#REF!/#REF!-1</f>
        <v>#REF!</v>
      </c>
      <c r="E261" s="46" t="e">
        <f>+#REF!-#REF!</f>
        <v>#REF!</v>
      </c>
      <c r="F261" s="35" t="e">
        <f>+C261/#REF!-1</f>
        <v>#REF!</v>
      </c>
      <c r="G261" s="46" t="e">
        <f>+C261-#REF!</f>
        <v>#REF!</v>
      </c>
      <c r="H261" s="35" t="e">
        <f>+C261/#REF!</f>
        <v>#REF!</v>
      </c>
    </row>
    <row r="262" spans="1:20" s="36" customFormat="1">
      <c r="A262" s="18" t="s">
        <v>16</v>
      </c>
      <c r="B262" s="19" t="s">
        <v>177</v>
      </c>
      <c r="C262" s="20">
        <v>11</v>
      </c>
      <c r="D262" s="33" t="e">
        <f>+#REF!/#REF!-1</f>
        <v>#REF!</v>
      </c>
      <c r="E262" s="46" t="e">
        <f>+#REF!-#REF!</f>
        <v>#REF!</v>
      </c>
      <c r="F262" s="35" t="e">
        <f>+C262/#REF!-1</f>
        <v>#REF!</v>
      </c>
      <c r="G262" s="46" t="e">
        <f>+C262-#REF!</f>
        <v>#REF!</v>
      </c>
      <c r="H262" s="35" t="e">
        <f>+C262/#REF!</f>
        <v>#REF!</v>
      </c>
    </row>
    <row r="263" spans="1:20" s="36" customFormat="1">
      <c r="A263" s="18" t="s">
        <v>16</v>
      </c>
      <c r="B263" s="19" t="s">
        <v>537</v>
      </c>
      <c r="C263" s="20">
        <v>8</v>
      </c>
      <c r="D263" s="33"/>
      <c r="E263" s="46"/>
      <c r="F263" s="35" t="e">
        <f>+C263/#REF!-1</f>
        <v>#REF!</v>
      </c>
      <c r="G263" s="46" t="e">
        <f>+C263-#REF!</f>
        <v>#REF!</v>
      </c>
      <c r="H263" s="35" t="e">
        <f>+C263/#REF!</f>
        <v>#REF!</v>
      </c>
    </row>
    <row r="264" spans="1:20" s="36" customFormat="1">
      <c r="A264" s="18" t="s">
        <v>153</v>
      </c>
      <c r="B264" s="19" t="s">
        <v>178</v>
      </c>
      <c r="C264" s="20">
        <v>9.5</v>
      </c>
      <c r="D264" s="33" t="e">
        <f>+#REF!/#REF!-1</f>
        <v>#REF!</v>
      </c>
      <c r="E264" s="46" t="e">
        <f>+#REF!-#REF!</f>
        <v>#REF!</v>
      </c>
      <c r="F264" s="35" t="e">
        <f>+C264/#REF!-1</f>
        <v>#REF!</v>
      </c>
      <c r="G264" s="46" t="e">
        <f>+C264-#REF!</f>
        <v>#REF!</v>
      </c>
      <c r="H264" s="35" t="e">
        <f>+C264/#REF!</f>
        <v>#REF!</v>
      </c>
    </row>
    <row r="265" spans="1:20" s="36" customFormat="1">
      <c r="A265" s="18" t="s">
        <v>153</v>
      </c>
      <c r="B265" s="19" t="s">
        <v>59</v>
      </c>
      <c r="C265" s="20">
        <v>6</v>
      </c>
      <c r="D265" s="33" t="e">
        <f>+#REF!/#REF!-1</f>
        <v>#REF!</v>
      </c>
      <c r="E265" s="46" t="e">
        <f>+#REF!-#REF!</f>
        <v>#REF!</v>
      </c>
      <c r="F265" s="35" t="e">
        <f>+C265/#REF!-1</f>
        <v>#REF!</v>
      </c>
      <c r="G265" s="46" t="e">
        <f>+C265-#REF!</f>
        <v>#REF!</v>
      </c>
      <c r="H265" s="35" t="e">
        <f>+C265/#REF!</f>
        <v>#REF!</v>
      </c>
    </row>
    <row r="266" spans="1:20" s="36" customFormat="1">
      <c r="A266" s="18" t="s">
        <v>16</v>
      </c>
      <c r="B266" s="19" t="s">
        <v>179</v>
      </c>
      <c r="C266" s="20">
        <v>22</v>
      </c>
      <c r="D266" s="33" t="e">
        <f>+#REF!/#REF!-1</f>
        <v>#REF!</v>
      </c>
      <c r="E266" s="46" t="e">
        <f>+#REF!-#REF!</f>
        <v>#REF!</v>
      </c>
      <c r="F266" s="35" t="e">
        <f>+C266/#REF!-1</f>
        <v>#REF!</v>
      </c>
      <c r="G266" s="46" t="e">
        <f>+C266-#REF!</f>
        <v>#REF!</v>
      </c>
      <c r="H266" s="35" t="e">
        <f>+C266/#REF!</f>
        <v>#REF!</v>
      </c>
    </row>
    <row r="267" spans="1:20" s="36" customFormat="1">
      <c r="A267" s="18" t="s">
        <v>16</v>
      </c>
      <c r="B267" s="19" t="s">
        <v>180</v>
      </c>
      <c r="C267" s="20">
        <v>31</v>
      </c>
      <c r="D267" s="33" t="e">
        <f>+#REF!/#REF!-1</f>
        <v>#REF!</v>
      </c>
      <c r="E267" s="46" t="e">
        <f>+#REF!-#REF!</f>
        <v>#REF!</v>
      </c>
      <c r="F267" s="35" t="e">
        <f>+C267/#REF!-1</f>
        <v>#REF!</v>
      </c>
      <c r="G267" s="46" t="e">
        <f>+C267-#REF!</f>
        <v>#REF!</v>
      </c>
      <c r="H267" s="35" t="e">
        <f>+C267/#REF!</f>
        <v>#REF!</v>
      </c>
    </row>
    <row r="268" spans="1:20" s="36" customFormat="1">
      <c r="A268" s="18" t="s">
        <v>16</v>
      </c>
      <c r="B268" s="19" t="s">
        <v>181</v>
      </c>
      <c r="C268" s="20">
        <v>28</v>
      </c>
      <c r="D268" s="33" t="e">
        <f>+#REF!/#REF!-1</f>
        <v>#REF!</v>
      </c>
      <c r="E268" s="46" t="e">
        <f>+#REF!-#REF!</f>
        <v>#REF!</v>
      </c>
      <c r="F268" s="35" t="e">
        <f>+C268/#REF!-1</f>
        <v>#REF!</v>
      </c>
      <c r="G268" s="46" t="e">
        <f>+C268-#REF!</f>
        <v>#REF!</v>
      </c>
      <c r="H268" s="35" t="e">
        <f>+C268/#REF!</f>
        <v>#REF!</v>
      </c>
    </row>
    <row r="269" spans="1:20" s="36" customFormat="1">
      <c r="A269" s="18" t="s">
        <v>16</v>
      </c>
      <c r="B269" s="19" t="s">
        <v>182</v>
      </c>
      <c r="C269" s="20">
        <v>24</v>
      </c>
      <c r="D269" s="33" t="e">
        <f>+#REF!/#REF!-1</f>
        <v>#REF!</v>
      </c>
      <c r="E269" s="46" t="e">
        <f>+#REF!-#REF!</f>
        <v>#REF!</v>
      </c>
      <c r="F269" s="35" t="e">
        <f>+C269/#REF!-1</f>
        <v>#REF!</v>
      </c>
      <c r="G269" s="46" t="e">
        <f>+C269-#REF!</f>
        <v>#REF!</v>
      </c>
      <c r="H269" s="35" t="e">
        <f>+C269/#REF!</f>
        <v>#REF!</v>
      </c>
    </row>
    <row r="270" spans="1:20" s="36" customFormat="1">
      <c r="A270" s="18" t="s">
        <v>16</v>
      </c>
      <c r="B270" s="19" t="s">
        <v>183</v>
      </c>
      <c r="C270" s="20">
        <v>28</v>
      </c>
      <c r="D270" s="33" t="e">
        <f>+#REF!/#REF!-1</f>
        <v>#REF!</v>
      </c>
      <c r="E270" s="46" t="e">
        <f>+#REF!-#REF!</f>
        <v>#REF!</v>
      </c>
      <c r="F270" s="35" t="e">
        <f>+C270/#REF!-1</f>
        <v>#REF!</v>
      </c>
      <c r="G270" s="46" t="e">
        <f>+C270-#REF!</f>
        <v>#REF!</v>
      </c>
      <c r="H270" s="35" t="e">
        <f>+C270/#REF!</f>
        <v>#REF!</v>
      </c>
    </row>
    <row r="271" spans="1:20" s="36" customFormat="1">
      <c r="A271" s="18" t="s">
        <v>16</v>
      </c>
      <c r="B271" s="19" t="s">
        <v>184</v>
      </c>
      <c r="C271" s="20">
        <v>11</v>
      </c>
      <c r="D271" s="33" t="e">
        <f>+#REF!/#REF!-1</f>
        <v>#REF!</v>
      </c>
      <c r="E271" s="46" t="e">
        <f>+#REF!-#REF!</f>
        <v>#REF!</v>
      </c>
      <c r="F271" s="35" t="e">
        <f>+C271/#REF!-1</f>
        <v>#REF!</v>
      </c>
      <c r="G271" s="46" t="e">
        <f>+C271-#REF!</f>
        <v>#REF!</v>
      </c>
      <c r="H271" s="35" t="e">
        <f>+C271/#REF!</f>
        <v>#REF!</v>
      </c>
    </row>
    <row r="272" spans="1:20" s="36" customFormat="1">
      <c r="A272" s="18" t="s">
        <v>16</v>
      </c>
      <c r="B272" s="19" t="s">
        <v>93</v>
      </c>
      <c r="C272" s="20">
        <v>52</v>
      </c>
      <c r="D272" s="33" t="e">
        <f>+#REF!/#REF!-1</f>
        <v>#REF!</v>
      </c>
      <c r="E272" s="46" t="e">
        <f>+#REF!-#REF!</f>
        <v>#REF!</v>
      </c>
      <c r="F272" s="35" t="e">
        <f>+C272/#REF!-1</f>
        <v>#REF!</v>
      </c>
      <c r="G272" s="46" t="e">
        <f>+C272-#REF!</f>
        <v>#REF!</v>
      </c>
      <c r="H272" s="35" t="e">
        <f>+C272/#REF!</f>
        <v>#REF!</v>
      </c>
    </row>
    <row r="273" spans="1:10" s="36" customFormat="1">
      <c r="A273" s="18" t="s">
        <v>16</v>
      </c>
      <c r="B273" s="19" t="s">
        <v>533</v>
      </c>
      <c r="C273" s="20">
        <v>30</v>
      </c>
      <c r="D273" s="33" t="e">
        <f>+#REF!/#REF!-1</f>
        <v>#REF!</v>
      </c>
      <c r="E273" s="46" t="e">
        <f>+#REF!-#REF!</f>
        <v>#REF!</v>
      </c>
      <c r="F273" s="35" t="e">
        <f>+C273/#REF!-1</f>
        <v>#REF!</v>
      </c>
      <c r="G273" s="46" t="e">
        <f>+C273-#REF!</f>
        <v>#REF!</v>
      </c>
      <c r="H273" s="35" t="e">
        <f>+C273/#REF!</f>
        <v>#REF!</v>
      </c>
    </row>
    <row r="274" spans="1:10" s="36" customFormat="1">
      <c r="A274" s="18" t="s">
        <v>16</v>
      </c>
      <c r="B274" s="19" t="s">
        <v>534</v>
      </c>
      <c r="C274" s="20">
        <v>30</v>
      </c>
      <c r="D274" s="33"/>
      <c r="E274" s="46"/>
      <c r="F274" s="35" t="e">
        <f>+C274/#REF!-1</f>
        <v>#REF!</v>
      </c>
      <c r="G274" s="46" t="e">
        <f>+C274-#REF!</f>
        <v>#REF!</v>
      </c>
      <c r="H274" s="35" t="e">
        <f>+C274/#REF!</f>
        <v>#REF!</v>
      </c>
    </row>
    <row r="275" spans="1:10" s="36" customFormat="1">
      <c r="A275" s="18" t="s">
        <v>16</v>
      </c>
      <c r="B275" s="17" t="s">
        <v>185</v>
      </c>
      <c r="C275" s="20">
        <v>24</v>
      </c>
      <c r="D275" s="33" t="e">
        <f>+#REF!/#REF!-1</f>
        <v>#REF!</v>
      </c>
      <c r="E275" s="46" t="e">
        <f>+#REF!-#REF!</f>
        <v>#REF!</v>
      </c>
      <c r="F275" s="35" t="e">
        <f>+C275/#REF!-1</f>
        <v>#REF!</v>
      </c>
      <c r="G275" s="46" t="e">
        <f>+C275-#REF!</f>
        <v>#REF!</v>
      </c>
      <c r="H275" s="35" t="e">
        <f>+C275/#REF!</f>
        <v>#REF!</v>
      </c>
    </row>
    <row r="276" spans="1:10" s="36" customFormat="1">
      <c r="A276" s="18" t="s">
        <v>153</v>
      </c>
      <c r="B276" s="19" t="s">
        <v>186</v>
      </c>
      <c r="C276" s="20">
        <v>61</v>
      </c>
      <c r="D276" s="33" t="e">
        <f>+#REF!/#REF!-1</f>
        <v>#REF!</v>
      </c>
      <c r="E276" s="46" t="e">
        <f>+#REF!-#REF!</f>
        <v>#REF!</v>
      </c>
      <c r="F276" s="35" t="e">
        <f>+C276/#REF!-1</f>
        <v>#REF!</v>
      </c>
      <c r="G276" s="46" t="e">
        <f>+C276-#REF!</f>
        <v>#REF!</v>
      </c>
      <c r="H276" s="35" t="e">
        <f>+C276/#REF!</f>
        <v>#REF!</v>
      </c>
    </row>
    <row r="277" spans="1:10" s="36" customFormat="1">
      <c r="A277" s="18" t="s">
        <v>153</v>
      </c>
      <c r="B277" s="19" t="s">
        <v>187</v>
      </c>
      <c r="C277" s="20">
        <v>50.5</v>
      </c>
      <c r="D277" s="33" t="e">
        <f>+#REF!/#REF!-1</f>
        <v>#REF!</v>
      </c>
      <c r="E277" s="46" t="e">
        <f>+#REF!-#REF!</f>
        <v>#REF!</v>
      </c>
      <c r="F277" s="35" t="e">
        <f>+C277/#REF!-1</f>
        <v>#REF!</v>
      </c>
      <c r="G277" s="46" t="e">
        <f>+C277-#REF!</f>
        <v>#REF!</v>
      </c>
      <c r="H277" s="35" t="e">
        <f>+C277/#REF!</f>
        <v>#REF!</v>
      </c>
    </row>
    <row r="278" spans="1:10" s="36" customFormat="1">
      <c r="A278" s="18" t="s">
        <v>188</v>
      </c>
      <c r="B278" s="17" t="s">
        <v>189</v>
      </c>
      <c r="C278" s="20">
        <v>19</v>
      </c>
      <c r="D278" s="33" t="e">
        <f>+#REF!/#REF!-1</f>
        <v>#REF!</v>
      </c>
      <c r="E278" s="46" t="e">
        <f>+#REF!-#REF!</f>
        <v>#REF!</v>
      </c>
      <c r="F278" s="35" t="e">
        <f>+C278/#REF!-1</f>
        <v>#REF!</v>
      </c>
      <c r="G278" s="46" t="e">
        <f>+C278-#REF!</f>
        <v>#REF!</v>
      </c>
      <c r="H278" s="35" t="e">
        <f>+C278/#REF!</f>
        <v>#REF!</v>
      </c>
    </row>
    <row r="279" spans="1:10" s="36" customFormat="1">
      <c r="A279" s="18" t="s">
        <v>190</v>
      </c>
      <c r="B279" s="17" t="s">
        <v>153</v>
      </c>
      <c r="C279" s="20">
        <v>30</v>
      </c>
      <c r="D279" s="33" t="e">
        <f>+#REF!/#REF!-1</f>
        <v>#REF!</v>
      </c>
      <c r="E279" s="46" t="e">
        <f>+#REF!-#REF!</f>
        <v>#REF!</v>
      </c>
      <c r="F279" s="35" t="e">
        <f>+C279/#REF!-1</f>
        <v>#REF!</v>
      </c>
      <c r="G279" s="46" t="e">
        <f>+C279-#REF!</f>
        <v>#REF!</v>
      </c>
      <c r="H279" s="35" t="e">
        <f>+C279/#REF!</f>
        <v>#REF!</v>
      </c>
    </row>
    <row r="280" spans="1:10" s="36" customFormat="1">
      <c r="A280" s="36" t="s">
        <v>192</v>
      </c>
      <c r="B280" s="36" t="s">
        <v>16</v>
      </c>
      <c r="C280" s="20">
        <v>33</v>
      </c>
      <c r="D280" s="33"/>
      <c r="E280" s="46"/>
      <c r="F280" s="35" t="e">
        <f>+C280/#REF!-1</f>
        <v>#REF!</v>
      </c>
      <c r="G280" s="46" t="e">
        <f>+C280-#REF!</f>
        <v>#REF!</v>
      </c>
      <c r="H280" s="35" t="e">
        <f>+C280/#REF!</f>
        <v>#REF!</v>
      </c>
    </row>
    <row r="281" spans="1:10" s="36" customFormat="1">
      <c r="A281" s="36" t="s">
        <v>193</v>
      </c>
      <c r="B281" s="36" t="s">
        <v>16</v>
      </c>
      <c r="C281" s="20">
        <v>18</v>
      </c>
      <c r="D281" s="33"/>
      <c r="E281" s="46"/>
      <c r="F281" s="35" t="e">
        <f>+C281/#REF!-1</f>
        <v>#REF!</v>
      </c>
      <c r="G281" s="46" t="e">
        <f>+C281-#REF!</f>
        <v>#REF!</v>
      </c>
      <c r="H281" s="35" t="e">
        <f>+C281/#REF!</f>
        <v>#REF!</v>
      </c>
    </row>
    <row r="282" spans="1:10" s="36" customFormat="1">
      <c r="A282" s="36" t="s">
        <v>194</v>
      </c>
      <c r="B282" s="36" t="s">
        <v>195</v>
      </c>
      <c r="C282" s="20">
        <v>17</v>
      </c>
      <c r="D282" s="33"/>
      <c r="E282" s="46"/>
      <c r="F282" s="35" t="e">
        <f>+C282/#REF!-1</f>
        <v>#REF!</v>
      </c>
      <c r="G282" s="46" t="e">
        <f>+C282-#REF!</f>
        <v>#REF!</v>
      </c>
      <c r="H282" s="35" t="e">
        <f>+C282/#REF!</f>
        <v>#REF!</v>
      </c>
    </row>
    <row r="283" spans="1:10" s="36" customFormat="1">
      <c r="A283" s="36" t="s">
        <v>196</v>
      </c>
      <c r="B283" s="36" t="s">
        <v>197</v>
      </c>
      <c r="C283" s="20">
        <v>21</v>
      </c>
      <c r="D283" s="33"/>
      <c r="E283" s="46"/>
      <c r="F283" s="35" t="e">
        <f>+C283/#REF!-1</f>
        <v>#REF!</v>
      </c>
      <c r="G283" s="46" t="e">
        <f>+C283-#REF!</f>
        <v>#REF!</v>
      </c>
      <c r="H283" s="35" t="e">
        <f>+C283/#REF!</f>
        <v>#REF!</v>
      </c>
    </row>
    <row r="284" spans="1:10" s="36" customFormat="1">
      <c r="A284" s="36" t="s">
        <v>198</v>
      </c>
      <c r="B284" s="36" t="s">
        <v>199</v>
      </c>
      <c r="C284" s="20">
        <v>41</v>
      </c>
      <c r="D284" s="33"/>
      <c r="E284" s="46"/>
      <c r="F284" s="35" t="e">
        <f>+C284/#REF!-1</f>
        <v>#REF!</v>
      </c>
      <c r="G284" s="46" t="e">
        <f>+C284-#REF!</f>
        <v>#REF!</v>
      </c>
      <c r="H284" s="35" t="e">
        <f>+C284/#REF!</f>
        <v>#REF!</v>
      </c>
    </row>
    <row r="285" spans="1:10" s="36" customFormat="1">
      <c r="A285" s="36" t="s">
        <v>200</v>
      </c>
      <c r="B285" s="36" t="s">
        <v>195</v>
      </c>
      <c r="C285" s="20">
        <v>36</v>
      </c>
      <c r="D285" s="33"/>
      <c r="E285" s="46"/>
      <c r="F285" s="35" t="e">
        <f>+C285/#REF!-1</f>
        <v>#REF!</v>
      </c>
      <c r="G285" s="46" t="e">
        <f>+C285-#REF!</f>
        <v>#REF!</v>
      </c>
      <c r="H285" s="35" t="e">
        <f>+C285/#REF!</f>
        <v>#REF!</v>
      </c>
    </row>
    <row r="286" spans="1:10" s="36" customFormat="1">
      <c r="A286" s="36" t="s">
        <v>346</v>
      </c>
      <c r="B286" s="36" t="s">
        <v>16</v>
      </c>
      <c r="C286" s="20">
        <v>36</v>
      </c>
      <c r="D286" s="33"/>
      <c r="E286" s="46"/>
      <c r="F286" s="35" t="e">
        <f>+C286/#REF!-1</f>
        <v>#REF!</v>
      </c>
      <c r="G286" s="46" t="e">
        <f>+C286-#REF!</f>
        <v>#REF!</v>
      </c>
      <c r="H286" s="35" t="e">
        <f>+C286/#REF!</f>
        <v>#REF!</v>
      </c>
    </row>
    <row r="287" spans="1:10" s="36" customFormat="1" ht="13.5" thickBot="1">
      <c r="A287" s="45"/>
      <c r="B287" s="45"/>
      <c r="C287" s="20"/>
      <c r="D287" s="33"/>
      <c r="E287" s="46"/>
      <c r="F287" s="35"/>
      <c r="G287" s="46"/>
      <c r="H287" s="35"/>
    </row>
    <row r="288" spans="1:10" s="36" customFormat="1" ht="14.25" thickTop="1" thickBot="1">
      <c r="A288" s="59" t="s">
        <v>570</v>
      </c>
      <c r="B288" s="147"/>
      <c r="C288" s="107" t="s">
        <v>589</v>
      </c>
      <c r="D288" s="33"/>
      <c r="E288" s="46"/>
      <c r="F288" s="35"/>
      <c r="G288" s="46"/>
      <c r="H288" s="35"/>
      <c r="J288" s="36">
        <f>COUNT(C226:C286)</f>
        <v>58</v>
      </c>
    </row>
    <row r="289" spans="1:20" s="36" customFormat="1" ht="14.25" customHeight="1" thickTop="1">
      <c r="A289" s="18" t="s">
        <v>201</v>
      </c>
      <c r="B289" s="17" t="s">
        <v>153</v>
      </c>
      <c r="C289" s="20">
        <v>24</v>
      </c>
      <c r="D289" s="33" t="e">
        <f>+#REF!/#REF!-1</f>
        <v>#REF!</v>
      </c>
      <c r="E289" s="46" t="e">
        <f>+#REF!-#REF!</f>
        <v>#REF!</v>
      </c>
      <c r="F289" s="35" t="e">
        <f>+C289/#REF!-1</f>
        <v>#REF!</v>
      </c>
      <c r="G289" s="46" t="e">
        <f>+C289-#REF!</f>
        <v>#REF!</v>
      </c>
      <c r="H289" s="35" t="e">
        <f>+C289/#REF!</f>
        <v>#REF!</v>
      </c>
    </row>
    <row r="290" spans="1:20" s="36" customFormat="1">
      <c r="A290" s="18" t="s">
        <v>153</v>
      </c>
      <c r="B290" s="17" t="s">
        <v>202</v>
      </c>
      <c r="C290" s="20">
        <v>28</v>
      </c>
      <c r="D290" s="33"/>
      <c r="E290" s="46"/>
      <c r="F290" s="35" t="e">
        <f>+C290/#REF!-1</f>
        <v>#REF!</v>
      </c>
      <c r="G290" s="46" t="e">
        <f>+C290-#REF!</f>
        <v>#REF!</v>
      </c>
      <c r="H290" s="35" t="e">
        <f>+C290/#REF!</f>
        <v>#REF!</v>
      </c>
    </row>
    <row r="291" spans="1:20" s="36" customFormat="1">
      <c r="A291" s="18" t="s">
        <v>153</v>
      </c>
      <c r="B291" s="17" t="s">
        <v>203</v>
      </c>
      <c r="C291" s="20">
        <v>25</v>
      </c>
      <c r="D291" s="33"/>
      <c r="E291" s="46"/>
      <c r="F291" s="35" t="e">
        <f>+C291/#REF!-1</f>
        <v>#REF!</v>
      </c>
      <c r="G291" s="46" t="e">
        <f>+C291-#REF!</f>
        <v>#REF!</v>
      </c>
      <c r="H291" s="35" t="e">
        <f>+C291/#REF!</f>
        <v>#REF!</v>
      </c>
    </row>
    <row r="292" spans="1:20" s="36" customFormat="1">
      <c r="A292" s="18" t="s">
        <v>153</v>
      </c>
      <c r="B292" s="17" t="s">
        <v>536</v>
      </c>
      <c r="C292" s="20">
        <v>24</v>
      </c>
      <c r="D292" s="33"/>
      <c r="E292" s="46"/>
      <c r="F292" s="35" t="e">
        <f>+C292/#REF!-1</f>
        <v>#REF!</v>
      </c>
      <c r="G292" s="46" t="e">
        <f>+C292-#REF!</f>
        <v>#REF!</v>
      </c>
      <c r="H292" s="35" t="e">
        <f>+C292/#REF!</f>
        <v>#REF!</v>
      </c>
    </row>
    <row r="293" spans="1:20" s="101" customFormat="1">
      <c r="A293" s="27"/>
      <c r="B293" s="17"/>
      <c r="C293" s="20"/>
      <c r="D293" s="103"/>
      <c r="E293" s="104"/>
      <c r="F293" s="104"/>
      <c r="G293" s="104"/>
      <c r="H293" s="105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</row>
    <row r="294" spans="1:20" s="36" customFormat="1">
      <c r="A294" s="18" t="s">
        <v>204</v>
      </c>
      <c r="B294" s="17"/>
      <c r="C294" s="20"/>
      <c r="D294" s="33"/>
      <c r="E294" s="34"/>
      <c r="F294" s="34"/>
      <c r="G294" s="34"/>
      <c r="H294" s="35"/>
    </row>
    <row r="295" spans="1:20" s="36" customFormat="1">
      <c r="A295" s="18" t="s">
        <v>16</v>
      </c>
      <c r="B295" s="17" t="s">
        <v>205</v>
      </c>
      <c r="C295" s="20">
        <v>25</v>
      </c>
      <c r="D295" s="33" t="e">
        <f>+#REF!/#REF!-1</f>
        <v>#REF!</v>
      </c>
      <c r="E295" s="46" t="e">
        <f>+#REF!-#REF!</f>
        <v>#REF!</v>
      </c>
      <c r="F295" s="35" t="e">
        <f>+C295/#REF!-1</f>
        <v>#REF!</v>
      </c>
      <c r="G295" s="46" t="e">
        <f>+C295-#REF!</f>
        <v>#REF!</v>
      </c>
      <c r="H295" s="35" t="e">
        <f>+C295/#REF!</f>
        <v>#REF!</v>
      </c>
    </row>
    <row r="296" spans="1:20" s="36" customFormat="1">
      <c r="A296" s="18" t="s">
        <v>16</v>
      </c>
      <c r="B296" s="17" t="s">
        <v>206</v>
      </c>
      <c r="C296" s="20">
        <v>29</v>
      </c>
      <c r="D296" s="33" t="e">
        <f>+#REF!/#REF!-1</f>
        <v>#REF!</v>
      </c>
      <c r="E296" s="46" t="e">
        <f>+#REF!-#REF!</f>
        <v>#REF!</v>
      </c>
      <c r="F296" s="35" t="e">
        <f>+C296/#REF!-1</f>
        <v>#REF!</v>
      </c>
      <c r="G296" s="46" t="e">
        <f>+C296-#REF!</f>
        <v>#REF!</v>
      </c>
      <c r="H296" s="35" t="e">
        <f>+C296/#REF!</f>
        <v>#REF!</v>
      </c>
    </row>
    <row r="297" spans="1:20" s="36" customFormat="1">
      <c r="A297" s="18"/>
      <c r="B297" s="17"/>
      <c r="C297" s="20"/>
      <c r="D297" s="33"/>
      <c r="E297" s="46"/>
      <c r="F297" s="35"/>
      <c r="G297" s="46"/>
      <c r="H297" s="35"/>
    </row>
    <row r="298" spans="1:20" s="36" customFormat="1">
      <c r="A298" s="18" t="s">
        <v>207</v>
      </c>
      <c r="B298" s="17"/>
      <c r="C298" s="20"/>
      <c r="D298" s="33"/>
      <c r="E298" s="46"/>
      <c r="F298" s="35"/>
      <c r="G298" s="46"/>
      <c r="H298" s="35"/>
    </row>
    <row r="299" spans="1:20" s="36" customFormat="1">
      <c r="A299" s="18" t="s">
        <v>16</v>
      </c>
      <c r="B299" s="17" t="s">
        <v>208</v>
      </c>
      <c r="C299" s="20">
        <v>19</v>
      </c>
      <c r="D299" s="33" t="e">
        <f>+#REF!/#REF!-1</f>
        <v>#REF!</v>
      </c>
      <c r="E299" s="46" t="e">
        <f>+#REF!-#REF!</f>
        <v>#REF!</v>
      </c>
      <c r="F299" s="35" t="e">
        <f>+C299/#REF!-1</f>
        <v>#REF!</v>
      </c>
      <c r="G299" s="46" t="e">
        <f>+C299-#REF!</f>
        <v>#REF!</v>
      </c>
      <c r="H299" s="35" t="e">
        <f>+C299/#REF!</f>
        <v>#REF!</v>
      </c>
    </row>
    <row r="300" spans="1:20" s="36" customFormat="1">
      <c r="A300" s="18" t="s">
        <v>16</v>
      </c>
      <c r="B300" s="17" t="s">
        <v>209</v>
      </c>
      <c r="C300" s="20">
        <v>34</v>
      </c>
      <c r="D300" s="33" t="e">
        <f>+#REF!/#REF!-1</f>
        <v>#REF!</v>
      </c>
      <c r="E300" s="46" t="e">
        <f>+#REF!-#REF!</f>
        <v>#REF!</v>
      </c>
      <c r="F300" s="35" t="e">
        <f>+C300/#REF!-1</f>
        <v>#REF!</v>
      </c>
      <c r="G300" s="46" t="e">
        <f>+C300-#REF!</f>
        <v>#REF!</v>
      </c>
      <c r="H300" s="35" t="e">
        <f>+C300/#REF!</f>
        <v>#REF!</v>
      </c>
    </row>
    <row r="301" spans="1:20" s="36" customFormat="1">
      <c r="A301" s="18" t="s">
        <v>16</v>
      </c>
      <c r="B301" s="17" t="s">
        <v>210</v>
      </c>
      <c r="C301" s="78">
        <v>33</v>
      </c>
      <c r="D301" s="33" t="e">
        <f>+#REF!/#REF!-1</f>
        <v>#REF!</v>
      </c>
      <c r="E301" s="46" t="e">
        <f>+#REF!-#REF!</f>
        <v>#REF!</v>
      </c>
      <c r="F301" s="35" t="e">
        <f>+C301/#REF!-1</f>
        <v>#REF!</v>
      </c>
      <c r="G301" s="46" t="e">
        <f>+C301-#REF!</f>
        <v>#REF!</v>
      </c>
      <c r="H301" s="35" t="e">
        <f>+C301/#REF!</f>
        <v>#REF!</v>
      </c>
    </row>
    <row r="302" spans="1:20" s="36" customFormat="1">
      <c r="A302" s="18" t="s">
        <v>279</v>
      </c>
      <c r="B302" s="19" t="s">
        <v>558</v>
      </c>
      <c r="C302" s="20">
        <v>26</v>
      </c>
      <c r="D302" s="33" t="e">
        <f>+#REF!/#REF!-1</f>
        <v>#REF!</v>
      </c>
      <c r="E302" s="46" t="e">
        <f>+#REF!-#REF!</f>
        <v>#REF!</v>
      </c>
      <c r="F302" s="35" t="e">
        <f>+C302/#REF!-1</f>
        <v>#REF!</v>
      </c>
      <c r="G302" s="46" t="e">
        <f>+C302-#REF!</f>
        <v>#REF!</v>
      </c>
      <c r="H302" s="35" t="e">
        <f>+C302/#REF!</f>
        <v>#REF!</v>
      </c>
    </row>
    <row r="303" spans="1:20" s="36" customFormat="1">
      <c r="A303" s="18" t="s">
        <v>219</v>
      </c>
      <c r="B303" s="19" t="s">
        <v>118</v>
      </c>
      <c r="C303" s="20">
        <v>33</v>
      </c>
      <c r="D303" s="33" t="e">
        <f>+#REF!/#REF!-1</f>
        <v>#REF!</v>
      </c>
      <c r="E303" s="46" t="e">
        <f>+#REF!-#REF!</f>
        <v>#REF!</v>
      </c>
      <c r="F303" s="35" t="e">
        <f>+C303/#REF!-1</f>
        <v>#REF!</v>
      </c>
      <c r="G303" s="46" t="e">
        <f>+C303-#REF!</f>
        <v>#REF!</v>
      </c>
      <c r="H303" s="35" t="e">
        <f>+C303/#REF!</f>
        <v>#REF!</v>
      </c>
    </row>
    <row r="304" spans="1:20" s="36" customFormat="1">
      <c r="A304" s="18" t="s">
        <v>16</v>
      </c>
      <c r="B304" s="19" t="s">
        <v>212</v>
      </c>
      <c r="C304" s="20">
        <v>30</v>
      </c>
      <c r="D304" s="33" t="e">
        <f>+#REF!/#REF!-1</f>
        <v>#REF!</v>
      </c>
      <c r="E304" s="46" t="e">
        <f>+#REF!-#REF!</f>
        <v>#REF!</v>
      </c>
      <c r="F304" s="35" t="e">
        <f>+C304/#REF!-1</f>
        <v>#REF!</v>
      </c>
      <c r="G304" s="46" t="e">
        <f>+C304-#REF!</f>
        <v>#REF!</v>
      </c>
      <c r="H304" s="35" t="e">
        <f>+C304/#REF!</f>
        <v>#REF!</v>
      </c>
    </row>
    <row r="305" spans="1:20" s="36" customFormat="1">
      <c r="A305" s="18" t="s">
        <v>16</v>
      </c>
      <c r="B305" s="17" t="s">
        <v>213</v>
      </c>
      <c r="C305" s="20">
        <v>32</v>
      </c>
      <c r="D305" s="33" t="e">
        <f>+#REF!/#REF!-1</f>
        <v>#REF!</v>
      </c>
      <c r="E305" s="46" t="e">
        <f>+#REF!-#REF!</f>
        <v>#REF!</v>
      </c>
      <c r="F305" s="35" t="e">
        <f>+C305/#REF!-1</f>
        <v>#REF!</v>
      </c>
      <c r="G305" s="46" t="e">
        <f>+C305-#REF!</f>
        <v>#REF!</v>
      </c>
      <c r="H305" s="35" t="e">
        <f>+C305/#REF!</f>
        <v>#REF!</v>
      </c>
    </row>
    <row r="306" spans="1:20" s="36" customFormat="1">
      <c r="A306" s="18" t="s">
        <v>16</v>
      </c>
      <c r="B306" s="17" t="s">
        <v>214</v>
      </c>
      <c r="C306" s="20">
        <v>87</v>
      </c>
      <c r="D306" s="33" t="e">
        <f>+#REF!/#REF!-1</f>
        <v>#REF!</v>
      </c>
      <c r="E306" s="46" t="e">
        <f>+#REF!-#REF!</f>
        <v>#REF!</v>
      </c>
      <c r="F306" s="35" t="e">
        <f>+C306/#REF!-1</f>
        <v>#REF!</v>
      </c>
      <c r="G306" s="46" t="e">
        <f>+C306-#REF!</f>
        <v>#REF!</v>
      </c>
      <c r="H306" s="35" t="e">
        <f>+C306/#REF!</f>
        <v>#REF!</v>
      </c>
    </row>
    <row r="307" spans="1:20" s="36" customFormat="1">
      <c r="A307" s="18" t="s">
        <v>16</v>
      </c>
      <c r="B307" s="17" t="s">
        <v>157</v>
      </c>
      <c r="C307" s="20">
        <v>77</v>
      </c>
      <c r="D307" s="33" t="e">
        <f>+#REF!/#REF!-1</f>
        <v>#REF!</v>
      </c>
      <c r="E307" s="46" t="e">
        <f>+#REF!-#REF!</f>
        <v>#REF!</v>
      </c>
      <c r="F307" s="35" t="e">
        <f>+C307/#REF!-1</f>
        <v>#REF!</v>
      </c>
      <c r="G307" s="46" t="e">
        <f>+C307-#REF!</f>
        <v>#REF!</v>
      </c>
      <c r="H307" s="35" t="e">
        <f>+C307/#REF!</f>
        <v>#REF!</v>
      </c>
    </row>
    <row r="308" spans="1:20" s="36" customFormat="1">
      <c r="A308" s="18" t="s">
        <v>16</v>
      </c>
      <c r="B308" s="17" t="s">
        <v>215</v>
      </c>
      <c r="C308" s="20">
        <v>81</v>
      </c>
      <c r="D308" s="33" t="e">
        <f>+#REF!/#REF!-1</f>
        <v>#REF!</v>
      </c>
      <c r="E308" s="46" t="e">
        <f>+#REF!-#REF!</f>
        <v>#REF!</v>
      </c>
      <c r="F308" s="35" t="e">
        <f>+C308/#REF!-1</f>
        <v>#REF!</v>
      </c>
      <c r="G308" s="46" t="e">
        <f>+C308-#REF!</f>
        <v>#REF!</v>
      </c>
      <c r="H308" s="35" t="e">
        <f>+C308/#REF!</f>
        <v>#REF!</v>
      </c>
    </row>
    <row r="309" spans="1:20" s="36" customFormat="1" ht="13.5" thickBot="1">
      <c r="A309" s="18" t="s">
        <v>16</v>
      </c>
      <c r="B309" s="17" t="s">
        <v>216</v>
      </c>
      <c r="C309" s="20">
        <v>25</v>
      </c>
      <c r="D309" s="33" t="e">
        <f>+#REF!/#REF!-1</f>
        <v>#REF!</v>
      </c>
      <c r="E309" s="46" t="e">
        <f>+#REF!-#REF!</f>
        <v>#REF!</v>
      </c>
      <c r="F309" s="35" t="e">
        <f>+C309/#REF!-1</f>
        <v>#REF!</v>
      </c>
      <c r="G309" s="46" t="e">
        <f>+C309-#REF!</f>
        <v>#REF!</v>
      </c>
      <c r="H309" s="35" t="e">
        <f>+C309/#REF!</f>
        <v>#REF!</v>
      </c>
    </row>
    <row r="310" spans="1:20" s="101" customFormat="1" ht="14.25" thickTop="1" thickBot="1">
      <c r="A310" s="53" t="s">
        <v>572</v>
      </c>
      <c r="B310" s="29"/>
      <c r="C310" s="117" t="s">
        <v>590</v>
      </c>
      <c r="D310" s="103"/>
      <c r="E310" s="104"/>
      <c r="F310" s="104"/>
      <c r="G310" s="104"/>
      <c r="H310" s="105"/>
      <c r="I310" s="36"/>
      <c r="J310" s="36">
        <f>COUNT(C289:C309)</f>
        <v>17</v>
      </c>
      <c r="K310" s="36"/>
      <c r="L310" s="36"/>
      <c r="M310" s="36"/>
      <c r="N310" s="36"/>
      <c r="O310" s="36"/>
      <c r="P310" s="36"/>
      <c r="Q310" s="36"/>
      <c r="R310" s="36"/>
      <c r="S310" s="36"/>
      <c r="T310" s="36"/>
    </row>
    <row r="311" spans="1:20" s="101" customFormat="1" ht="13.5" thickTop="1">
      <c r="A311" s="76" t="s">
        <v>218</v>
      </c>
      <c r="B311" s="77"/>
      <c r="C311" s="78"/>
      <c r="D311" s="103"/>
      <c r="E311" s="104"/>
      <c r="F311" s="104"/>
      <c r="G311" s="104"/>
      <c r="H311" s="105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</row>
    <row r="312" spans="1:20" s="101" customFormat="1" ht="11.25" customHeight="1">
      <c r="A312" s="79"/>
      <c r="B312" s="77"/>
      <c r="C312" s="78"/>
      <c r="D312" s="103"/>
      <c r="E312" s="104"/>
      <c r="F312" s="104"/>
      <c r="G312" s="104"/>
      <c r="H312" s="105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</row>
    <row r="313" spans="1:20" s="101" customFormat="1">
      <c r="A313" s="80" t="s">
        <v>14</v>
      </c>
      <c r="B313" s="77"/>
      <c r="C313" s="78"/>
      <c r="D313" s="103"/>
      <c r="E313" s="104"/>
      <c r="F313" s="104"/>
      <c r="G313" s="104"/>
      <c r="H313" s="105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</row>
    <row r="314" spans="1:20" s="125" customFormat="1">
      <c r="A314" s="80" t="s">
        <v>160</v>
      </c>
      <c r="B314" s="81" t="s">
        <v>16</v>
      </c>
      <c r="C314" s="78">
        <v>18</v>
      </c>
      <c r="D314" s="122" t="e">
        <f>+#REF!/#REF!-1</f>
        <v>#REF!</v>
      </c>
      <c r="E314" s="123" t="e">
        <f>+#REF!-#REF!</f>
        <v>#REF!</v>
      </c>
      <c r="F314" s="124" t="e">
        <f>+C314/#REF!-1</f>
        <v>#REF!</v>
      </c>
      <c r="G314" s="123" t="e">
        <f>+C314-#REF!</f>
        <v>#REF!</v>
      </c>
      <c r="H314" s="124" t="e">
        <f>+C314/#REF!</f>
        <v>#REF!</v>
      </c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</row>
    <row r="315" spans="1:20" s="24" customFormat="1">
      <c r="A315" s="82" t="s">
        <v>160</v>
      </c>
      <c r="B315" s="82" t="s">
        <v>23</v>
      </c>
      <c r="C315" s="78">
        <v>75</v>
      </c>
      <c r="D315" s="21"/>
      <c r="E315" s="22"/>
      <c r="F315" s="23"/>
      <c r="G315" s="22"/>
      <c r="H315" s="23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</row>
    <row r="316" spans="1:20" s="101" customFormat="1" ht="9.75" customHeight="1">
      <c r="A316" s="80"/>
      <c r="B316" s="81"/>
      <c r="C316" s="78"/>
      <c r="D316" s="103"/>
      <c r="E316" s="104"/>
      <c r="F316" s="104"/>
      <c r="G316" s="104"/>
      <c r="H316" s="105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</row>
    <row r="317" spans="1:20" s="101" customFormat="1">
      <c r="A317" s="80" t="s">
        <v>20</v>
      </c>
      <c r="B317" s="81"/>
      <c r="C317" s="78"/>
      <c r="D317" s="103"/>
      <c r="E317" s="104"/>
      <c r="F317" s="104"/>
      <c r="G317" s="104"/>
      <c r="H317" s="105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</row>
    <row r="318" spans="1:20" s="125" customFormat="1">
      <c r="A318" s="80" t="s">
        <v>160</v>
      </c>
      <c r="B318" s="81" t="s">
        <v>16</v>
      </c>
      <c r="C318" s="78">
        <v>15</v>
      </c>
      <c r="D318" s="122" t="e">
        <f>+#REF!/#REF!-1</f>
        <v>#REF!</v>
      </c>
      <c r="E318" s="123" t="e">
        <f>+#REF!-#REF!</f>
        <v>#REF!</v>
      </c>
      <c r="F318" s="124" t="e">
        <f>+C318/#REF!-1</f>
        <v>#REF!</v>
      </c>
      <c r="G318" s="123" t="e">
        <f>+C318-#REF!</f>
        <v>#REF!</v>
      </c>
      <c r="H318" s="124" t="e">
        <f>+C318/#REF!</f>
        <v>#REF!</v>
      </c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</row>
    <row r="319" spans="1:20" s="36" customFormat="1">
      <c r="A319" s="18" t="s">
        <v>160</v>
      </c>
      <c r="B319" s="19" t="s">
        <v>219</v>
      </c>
      <c r="C319" s="20">
        <v>20</v>
      </c>
      <c r="D319" s="33" t="e">
        <f>+#REF!/#REF!-1</f>
        <v>#REF!</v>
      </c>
      <c r="E319" s="46" t="e">
        <f>+#REF!-#REF!</f>
        <v>#REF!</v>
      </c>
      <c r="F319" s="35" t="e">
        <f>+C319/#REF!-1</f>
        <v>#REF!</v>
      </c>
      <c r="G319" s="46" t="e">
        <f>+C319-#REF!</f>
        <v>#REF!</v>
      </c>
      <c r="H319" s="35" t="e">
        <f>+C319/#REF!</f>
        <v>#REF!</v>
      </c>
    </row>
    <row r="320" spans="1:20" s="36" customFormat="1">
      <c r="A320" s="18" t="s">
        <v>160</v>
      </c>
      <c r="B320" s="19" t="s">
        <v>175</v>
      </c>
      <c r="C320" s="20">
        <v>11</v>
      </c>
      <c r="D320" s="33" t="e">
        <f>+#REF!/#REF!-1</f>
        <v>#REF!</v>
      </c>
      <c r="E320" s="46" t="e">
        <f>+#REF!-#REF!</f>
        <v>#REF!</v>
      </c>
      <c r="F320" s="35" t="e">
        <f>+C320/#REF!-1</f>
        <v>#REF!</v>
      </c>
      <c r="G320" s="46" t="e">
        <f>+C320-#REF!</f>
        <v>#REF!</v>
      </c>
      <c r="H320" s="35" t="e">
        <f>+C320/#REF!</f>
        <v>#REF!</v>
      </c>
    </row>
    <row r="321" spans="1:20" s="36" customFormat="1">
      <c r="A321" s="18" t="s">
        <v>160</v>
      </c>
      <c r="B321" s="19" t="s">
        <v>75</v>
      </c>
      <c r="C321" s="20">
        <v>72</v>
      </c>
      <c r="D321" s="33" t="e">
        <f>+#REF!/#REF!-1</f>
        <v>#REF!</v>
      </c>
      <c r="E321" s="46" t="e">
        <f>+#REF!-#REF!</f>
        <v>#REF!</v>
      </c>
      <c r="F321" s="35" t="e">
        <f>+C321/#REF!-1</f>
        <v>#REF!</v>
      </c>
      <c r="G321" s="46" t="e">
        <f>+C321-#REF!</f>
        <v>#REF!</v>
      </c>
      <c r="H321" s="35" t="e">
        <f>+C321/#REF!</f>
        <v>#REF!</v>
      </c>
    </row>
    <row r="322" spans="1:20" s="36" customFormat="1">
      <c r="A322" s="18" t="s">
        <v>160</v>
      </c>
      <c r="B322" s="19" t="s">
        <v>170</v>
      </c>
      <c r="C322" s="20">
        <v>68</v>
      </c>
      <c r="D322" s="33" t="e">
        <f>+#REF!/#REF!-1</f>
        <v>#REF!</v>
      </c>
      <c r="E322" s="46" t="e">
        <f>+#REF!-#REF!</f>
        <v>#REF!</v>
      </c>
      <c r="F322" s="35" t="e">
        <f>+C322/#REF!-1</f>
        <v>#REF!</v>
      </c>
      <c r="G322" s="46" t="e">
        <f>+C322-#REF!</f>
        <v>#REF!</v>
      </c>
      <c r="H322" s="35" t="e">
        <f>+C322/#REF!</f>
        <v>#REF!</v>
      </c>
    </row>
    <row r="323" spans="1:20" s="36" customFormat="1">
      <c r="A323" s="18" t="s">
        <v>160</v>
      </c>
      <c r="B323" s="19" t="s">
        <v>220</v>
      </c>
      <c r="C323" s="20">
        <v>12</v>
      </c>
      <c r="D323" s="33" t="e">
        <f>+#REF!/#REF!-1</f>
        <v>#REF!</v>
      </c>
      <c r="E323" s="46" t="e">
        <f>+#REF!-#REF!</f>
        <v>#REF!</v>
      </c>
      <c r="F323" s="35" t="e">
        <f>+C323/#REF!-1</f>
        <v>#REF!</v>
      </c>
      <c r="G323" s="46" t="e">
        <f>+C323-#REF!</f>
        <v>#REF!</v>
      </c>
      <c r="H323" s="35" t="e">
        <f>+C323/#REF!</f>
        <v>#REF!</v>
      </c>
    </row>
    <row r="324" spans="1:20" s="36" customFormat="1">
      <c r="A324" s="18" t="s">
        <v>160</v>
      </c>
      <c r="B324" s="19" t="s">
        <v>221</v>
      </c>
      <c r="C324" s="20">
        <v>10</v>
      </c>
      <c r="D324" s="33" t="e">
        <f>+#REF!/#REF!-1</f>
        <v>#REF!</v>
      </c>
      <c r="E324" s="46" t="e">
        <f>+#REF!-#REF!</f>
        <v>#REF!</v>
      </c>
      <c r="F324" s="35" t="e">
        <f>+C324/#REF!-1</f>
        <v>#REF!</v>
      </c>
      <c r="G324" s="46" t="e">
        <f>+C324-#REF!</f>
        <v>#REF!</v>
      </c>
      <c r="H324" s="35" t="e">
        <f>+C324/#REF!</f>
        <v>#REF!</v>
      </c>
    </row>
    <row r="325" spans="1:20" s="36" customFormat="1">
      <c r="A325" s="18" t="s">
        <v>222</v>
      </c>
      <c r="B325" s="19" t="s">
        <v>223</v>
      </c>
      <c r="C325" s="20">
        <v>19</v>
      </c>
      <c r="D325" s="33" t="e">
        <f>+#REF!/#REF!-1</f>
        <v>#REF!</v>
      </c>
      <c r="E325" s="46" t="e">
        <f>+#REF!-#REF!</f>
        <v>#REF!</v>
      </c>
      <c r="F325" s="35" t="e">
        <f>+C325/#REF!-1</f>
        <v>#REF!</v>
      </c>
      <c r="G325" s="46" t="e">
        <f>+C325-#REF!</f>
        <v>#REF!</v>
      </c>
      <c r="H325" s="35" t="e">
        <f>+C325/#REF!</f>
        <v>#REF!</v>
      </c>
    </row>
    <row r="326" spans="1:20" s="36" customFormat="1">
      <c r="A326" s="18" t="s">
        <v>224</v>
      </c>
      <c r="B326" s="19" t="s">
        <v>549</v>
      </c>
      <c r="C326" s="20">
        <v>26</v>
      </c>
      <c r="D326" s="33" t="e">
        <f>+#REF!/#REF!-1</f>
        <v>#REF!</v>
      </c>
      <c r="E326" s="46" t="e">
        <f>+#REF!-#REF!</f>
        <v>#REF!</v>
      </c>
      <c r="F326" s="35" t="e">
        <f>+C326/#REF!-1</f>
        <v>#REF!</v>
      </c>
      <c r="G326" s="46" t="e">
        <f>+C326-#REF!</f>
        <v>#REF!</v>
      </c>
      <c r="H326" s="35" t="e">
        <f>+C326/#REF!</f>
        <v>#REF!</v>
      </c>
    </row>
    <row r="327" spans="1:20" s="36" customFormat="1">
      <c r="A327" s="18" t="s">
        <v>224</v>
      </c>
      <c r="B327" s="19" t="s">
        <v>550</v>
      </c>
      <c r="C327" s="20">
        <v>26</v>
      </c>
      <c r="D327" s="33" t="e">
        <f>+#REF!/#REF!-1</f>
        <v>#REF!</v>
      </c>
      <c r="E327" s="46" t="e">
        <f>+#REF!-#REF!</f>
        <v>#REF!</v>
      </c>
      <c r="F327" s="35" t="e">
        <f>+C327/#REF!-1</f>
        <v>#REF!</v>
      </c>
      <c r="G327" s="46" t="e">
        <f>+C327-#REF!</f>
        <v>#REF!</v>
      </c>
      <c r="H327" s="35" t="e">
        <f>+C327/#REF!</f>
        <v>#REF!</v>
      </c>
    </row>
    <row r="328" spans="1:20" s="125" customFormat="1">
      <c r="A328" s="80" t="s">
        <v>225</v>
      </c>
      <c r="B328" s="81" t="s">
        <v>16</v>
      </c>
      <c r="C328" s="78">
        <v>24</v>
      </c>
      <c r="D328" s="122" t="e">
        <f>+#REF!/#REF!-1</f>
        <v>#REF!</v>
      </c>
      <c r="E328" s="123" t="e">
        <f>+#REF!-#REF!</f>
        <v>#REF!</v>
      </c>
      <c r="F328" s="124" t="e">
        <f>+C328/#REF!-1</f>
        <v>#REF!</v>
      </c>
      <c r="G328" s="123" t="e">
        <f>+C328-#REF!</f>
        <v>#REF!</v>
      </c>
      <c r="H328" s="124" t="e">
        <f>+C328/#REF!</f>
        <v>#REF!</v>
      </c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</row>
    <row r="329" spans="1:20" s="125" customFormat="1">
      <c r="A329" s="80" t="s">
        <v>225</v>
      </c>
      <c r="B329" s="81" t="s">
        <v>226</v>
      </c>
      <c r="C329" s="78">
        <v>20</v>
      </c>
      <c r="D329" s="122" t="e">
        <f>+#REF!/#REF!-1</f>
        <v>#REF!</v>
      </c>
      <c r="E329" s="123" t="e">
        <f>+#REF!-#REF!</f>
        <v>#REF!</v>
      </c>
      <c r="F329" s="124" t="e">
        <f>+C329/#REF!-1</f>
        <v>#REF!</v>
      </c>
      <c r="G329" s="123" t="e">
        <f>+C329-#REF!</f>
        <v>#REF!</v>
      </c>
      <c r="H329" s="124" t="e">
        <f>+C329/#REF!</f>
        <v>#REF!</v>
      </c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</row>
    <row r="330" spans="1:20" s="125" customFormat="1">
      <c r="A330" s="80" t="s">
        <v>160</v>
      </c>
      <c r="B330" s="81" t="s">
        <v>551</v>
      </c>
      <c r="C330" s="78">
        <v>12</v>
      </c>
      <c r="D330" s="122" t="e">
        <f>+#REF!/#REF!-1</f>
        <v>#REF!</v>
      </c>
      <c r="E330" s="123" t="e">
        <f>+#REF!-#REF!</f>
        <v>#REF!</v>
      </c>
      <c r="F330" s="124" t="e">
        <f>+C330/#REF!-1</f>
        <v>#REF!</v>
      </c>
      <c r="G330" s="123" t="e">
        <f>+C330-#REF!</f>
        <v>#REF!</v>
      </c>
      <c r="H330" s="124" t="e">
        <f>+C330/#REF!</f>
        <v>#REF!</v>
      </c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</row>
    <row r="331" spans="1:20" s="125" customFormat="1">
      <c r="A331" s="80" t="s">
        <v>227</v>
      </c>
      <c r="B331" s="81" t="s">
        <v>16</v>
      </c>
      <c r="C331" s="78">
        <v>24</v>
      </c>
      <c r="D331" s="122" t="e">
        <f>+#REF!/#REF!-1</f>
        <v>#REF!</v>
      </c>
      <c r="E331" s="123" t="e">
        <f>+#REF!-#REF!</f>
        <v>#REF!</v>
      </c>
      <c r="F331" s="124" t="e">
        <f>+C331/#REF!-1</f>
        <v>#REF!</v>
      </c>
      <c r="G331" s="123" t="e">
        <f>+C331-#REF!</f>
        <v>#REF!</v>
      </c>
      <c r="H331" s="124" t="e">
        <f>+C331/#REF!</f>
        <v>#REF!</v>
      </c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</row>
    <row r="332" spans="1:20" s="125" customFormat="1">
      <c r="A332" s="80" t="s">
        <v>228</v>
      </c>
      <c r="B332" s="81" t="s">
        <v>552</v>
      </c>
      <c r="C332" s="78">
        <v>24</v>
      </c>
      <c r="D332" s="122" t="e">
        <f>+#REF!/#REF!-1</f>
        <v>#REF!</v>
      </c>
      <c r="E332" s="123" t="e">
        <f>+#REF!-#REF!</f>
        <v>#REF!</v>
      </c>
      <c r="F332" s="124" t="e">
        <f>+C332/#REF!-1</f>
        <v>#REF!</v>
      </c>
      <c r="G332" s="123" t="e">
        <f>+C332-#REF!</f>
        <v>#REF!</v>
      </c>
      <c r="H332" s="124" t="e">
        <f>+C332/#REF!</f>
        <v>#REF!</v>
      </c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</row>
    <row r="333" spans="1:20" s="125" customFormat="1">
      <c r="A333" s="80" t="s">
        <v>228</v>
      </c>
      <c r="B333" s="81" t="s">
        <v>229</v>
      </c>
      <c r="C333" s="78">
        <v>26</v>
      </c>
      <c r="D333" s="122" t="e">
        <f>+#REF!/#REF!-1</f>
        <v>#REF!</v>
      </c>
      <c r="E333" s="123" t="e">
        <f>+#REF!-#REF!</f>
        <v>#REF!</v>
      </c>
      <c r="F333" s="124" t="e">
        <f>+C333/#REF!-1</f>
        <v>#REF!</v>
      </c>
      <c r="G333" s="123" t="e">
        <f>+C333-#REF!</f>
        <v>#REF!</v>
      </c>
      <c r="H333" s="124" t="e">
        <f>+C333/#REF!</f>
        <v>#REF!</v>
      </c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</row>
    <row r="334" spans="1:20" s="125" customFormat="1">
      <c r="A334" s="80" t="s">
        <v>230</v>
      </c>
      <c r="B334" s="81" t="s">
        <v>231</v>
      </c>
      <c r="C334" s="78">
        <v>22</v>
      </c>
      <c r="D334" s="122" t="e">
        <f>+#REF!/#REF!-1</f>
        <v>#REF!</v>
      </c>
      <c r="E334" s="123" t="e">
        <f>+#REF!-#REF!</f>
        <v>#REF!</v>
      </c>
      <c r="F334" s="124" t="e">
        <f>+C334/#REF!-1</f>
        <v>#REF!</v>
      </c>
      <c r="G334" s="123" t="e">
        <f>+C334-#REF!</f>
        <v>#REF!</v>
      </c>
      <c r="H334" s="124" t="e">
        <f>+C334/#REF!</f>
        <v>#REF!</v>
      </c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</row>
    <row r="335" spans="1:20" s="125" customFormat="1">
      <c r="A335" s="80" t="s">
        <v>221</v>
      </c>
      <c r="B335" s="81" t="s">
        <v>231</v>
      </c>
      <c r="C335" s="78">
        <v>25</v>
      </c>
      <c r="D335" s="122" t="e">
        <f>+#REF!/#REF!-1</f>
        <v>#REF!</v>
      </c>
      <c r="E335" s="123" t="e">
        <f>+#REF!-#REF!</f>
        <v>#REF!</v>
      </c>
      <c r="F335" s="124" t="e">
        <f>+C335/#REF!-1</f>
        <v>#REF!</v>
      </c>
      <c r="G335" s="123" t="e">
        <f>+C335-#REF!</f>
        <v>#REF!</v>
      </c>
      <c r="H335" s="124" t="e">
        <f>+C335/#REF!</f>
        <v>#REF!</v>
      </c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</row>
    <row r="336" spans="1:20" s="125" customFormat="1">
      <c r="A336" s="80" t="s">
        <v>232</v>
      </c>
      <c r="B336" s="81" t="s">
        <v>231</v>
      </c>
      <c r="C336" s="78">
        <v>27</v>
      </c>
      <c r="D336" s="122" t="e">
        <f>+#REF!/#REF!-1</f>
        <v>#REF!</v>
      </c>
      <c r="E336" s="123" t="e">
        <f>+#REF!-#REF!</f>
        <v>#REF!</v>
      </c>
      <c r="F336" s="124" t="e">
        <f>+C336/#REF!-1</f>
        <v>#REF!</v>
      </c>
      <c r="G336" s="123" t="e">
        <f>+C336-#REF!</f>
        <v>#REF!</v>
      </c>
      <c r="H336" s="124" t="e">
        <f>+C336/#REF!</f>
        <v>#REF!</v>
      </c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</row>
    <row r="337" spans="1:20" s="125" customFormat="1">
      <c r="A337" s="79" t="s">
        <v>160</v>
      </c>
      <c r="B337" s="77" t="s">
        <v>233</v>
      </c>
      <c r="C337" s="78">
        <v>25</v>
      </c>
      <c r="D337" s="122" t="e">
        <f>+#REF!/#REF!-1</f>
        <v>#REF!</v>
      </c>
      <c r="E337" s="123" t="e">
        <f>+#REF!-#REF!</f>
        <v>#REF!</v>
      </c>
      <c r="F337" s="124" t="e">
        <f>+C337/#REF!-1</f>
        <v>#REF!</v>
      </c>
      <c r="G337" s="123" t="e">
        <f>+C337-#REF!</f>
        <v>#REF!</v>
      </c>
      <c r="H337" s="124" t="e">
        <f>+C337/#REF!</f>
        <v>#REF!</v>
      </c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</row>
    <row r="338" spans="1:20" s="125" customFormat="1">
      <c r="A338" s="79" t="s">
        <v>234</v>
      </c>
      <c r="B338" s="126" t="s">
        <v>235</v>
      </c>
      <c r="C338" s="78">
        <v>22</v>
      </c>
      <c r="D338" s="122" t="e">
        <f>+#REF!/#REF!-1</f>
        <v>#REF!</v>
      </c>
      <c r="E338" s="123" t="e">
        <f>+#REF!-#REF!</f>
        <v>#REF!</v>
      </c>
      <c r="F338" s="124" t="e">
        <f>+C338/#REF!-1</f>
        <v>#REF!</v>
      </c>
      <c r="G338" s="123" t="e">
        <f>+C338-#REF!</f>
        <v>#REF!</v>
      </c>
      <c r="H338" s="124" t="e">
        <f>+C338/#REF!</f>
        <v>#REF!</v>
      </c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</row>
    <row r="339" spans="1:20" s="125" customFormat="1">
      <c r="A339" s="80" t="s">
        <v>160</v>
      </c>
      <c r="B339" s="81" t="s">
        <v>176</v>
      </c>
      <c r="C339" s="78">
        <v>16</v>
      </c>
      <c r="D339" s="122" t="e">
        <f>+#REF!/#REF!-1</f>
        <v>#REF!</v>
      </c>
      <c r="E339" s="123" t="e">
        <f>+#REF!-#REF!</f>
        <v>#REF!</v>
      </c>
      <c r="F339" s="124" t="e">
        <f>+C339/#REF!-1</f>
        <v>#REF!</v>
      </c>
      <c r="G339" s="123" t="e">
        <f>+C339-#REF!</f>
        <v>#REF!</v>
      </c>
      <c r="H339" s="124" t="e">
        <f>+C339/#REF!</f>
        <v>#REF!</v>
      </c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</row>
    <row r="340" spans="1:20" s="125" customFormat="1">
      <c r="A340" s="80" t="s">
        <v>160</v>
      </c>
      <c r="B340" s="81" t="s">
        <v>236</v>
      </c>
      <c r="C340" s="78">
        <v>6</v>
      </c>
      <c r="D340" s="122" t="e">
        <f>+#REF!/#REF!-1</f>
        <v>#REF!</v>
      </c>
      <c r="E340" s="123" t="e">
        <f>+#REF!-#REF!</f>
        <v>#REF!</v>
      </c>
      <c r="F340" s="124" t="e">
        <f>+C340/#REF!-1</f>
        <v>#REF!</v>
      </c>
      <c r="G340" s="123" t="e">
        <f>+C340-#REF!</f>
        <v>#REF!</v>
      </c>
      <c r="H340" s="124" t="e">
        <f>+C340/#REF!</f>
        <v>#REF!</v>
      </c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</row>
    <row r="341" spans="1:20" s="125" customFormat="1">
      <c r="A341" s="80" t="s">
        <v>160</v>
      </c>
      <c r="B341" s="81" t="s">
        <v>232</v>
      </c>
      <c r="C341" s="78">
        <v>15.5</v>
      </c>
      <c r="D341" s="122" t="e">
        <f>+#REF!/#REF!-1</f>
        <v>#REF!</v>
      </c>
      <c r="E341" s="123" t="e">
        <f>+#REF!-#REF!</f>
        <v>#REF!</v>
      </c>
      <c r="F341" s="124" t="e">
        <f>+C341/#REF!-1</f>
        <v>#REF!</v>
      </c>
      <c r="G341" s="123" t="e">
        <f>+C341-#REF!</f>
        <v>#REF!</v>
      </c>
      <c r="H341" s="124" t="e">
        <f>+C341/#REF!</f>
        <v>#REF!</v>
      </c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</row>
    <row r="342" spans="1:20" s="125" customFormat="1">
      <c r="A342" s="80" t="s">
        <v>160</v>
      </c>
      <c r="B342" s="81" t="s">
        <v>237</v>
      </c>
      <c r="C342" s="78">
        <v>18</v>
      </c>
      <c r="D342" s="122" t="e">
        <f>+#REF!/#REF!-1</f>
        <v>#REF!</v>
      </c>
      <c r="E342" s="123" t="e">
        <f>+#REF!-#REF!</f>
        <v>#REF!</v>
      </c>
      <c r="F342" s="124" t="e">
        <f>+C342/#REF!-1</f>
        <v>#REF!</v>
      </c>
      <c r="G342" s="123" t="e">
        <f>+C342-#REF!</f>
        <v>#REF!</v>
      </c>
      <c r="H342" s="124" t="e">
        <f>+C342/#REF!</f>
        <v>#REF!</v>
      </c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</row>
    <row r="343" spans="1:20" s="125" customFormat="1">
      <c r="A343" s="80" t="s">
        <v>160</v>
      </c>
      <c r="B343" s="81" t="s">
        <v>238</v>
      </c>
      <c r="C343" s="78">
        <v>14.5</v>
      </c>
      <c r="D343" s="122" t="e">
        <f>+#REF!/#REF!-1</f>
        <v>#REF!</v>
      </c>
      <c r="E343" s="123" t="e">
        <f>+#REF!-#REF!</f>
        <v>#REF!</v>
      </c>
      <c r="F343" s="124" t="e">
        <f>+C343/#REF!-1</f>
        <v>#REF!</v>
      </c>
      <c r="G343" s="123" t="e">
        <f>+C343-#REF!</f>
        <v>#REF!</v>
      </c>
      <c r="H343" s="124" t="e">
        <f>+C343/#REF!</f>
        <v>#REF!</v>
      </c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</row>
    <row r="344" spans="1:20" s="125" customFormat="1">
      <c r="A344" s="80" t="s">
        <v>160</v>
      </c>
      <c r="B344" s="81" t="s">
        <v>239</v>
      </c>
      <c r="C344" s="78">
        <v>11</v>
      </c>
      <c r="D344" s="122" t="e">
        <f>+#REF!/#REF!-1</f>
        <v>#REF!</v>
      </c>
      <c r="E344" s="123" t="e">
        <f>+#REF!-#REF!</f>
        <v>#REF!</v>
      </c>
      <c r="F344" s="124" t="e">
        <f>+C344/#REF!-1</f>
        <v>#REF!</v>
      </c>
      <c r="G344" s="123" t="e">
        <f>+C344-#REF!</f>
        <v>#REF!</v>
      </c>
      <c r="H344" s="124" t="e">
        <f>+C344/#REF!</f>
        <v>#REF!</v>
      </c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</row>
    <row r="345" spans="1:20" s="125" customFormat="1">
      <c r="A345" s="80" t="s">
        <v>160</v>
      </c>
      <c r="B345" s="81" t="s">
        <v>240</v>
      </c>
      <c r="C345" s="78">
        <v>14</v>
      </c>
      <c r="D345" s="122" t="e">
        <f>+#REF!/#REF!-1</f>
        <v>#REF!</v>
      </c>
      <c r="E345" s="123" t="e">
        <f>+#REF!-#REF!</f>
        <v>#REF!</v>
      </c>
      <c r="F345" s="124" t="e">
        <f>+C345/#REF!-1</f>
        <v>#REF!</v>
      </c>
      <c r="G345" s="123" t="e">
        <f>+C345-#REF!</f>
        <v>#REF!</v>
      </c>
      <c r="H345" s="124" t="e">
        <f>+C345/#REF!</f>
        <v>#REF!</v>
      </c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</row>
    <row r="346" spans="1:20" s="24" customFormat="1">
      <c r="A346" s="80" t="s">
        <v>160</v>
      </c>
      <c r="B346" s="81" t="s">
        <v>241</v>
      </c>
      <c r="C346" s="78">
        <v>14</v>
      </c>
      <c r="D346" s="21"/>
      <c r="E346" s="22"/>
      <c r="F346" s="23"/>
      <c r="G346" s="22"/>
      <c r="H346" s="23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</row>
    <row r="347" spans="1:20" s="24" customFormat="1">
      <c r="A347" s="82" t="s">
        <v>160</v>
      </c>
      <c r="B347" s="82" t="s">
        <v>172</v>
      </c>
      <c r="C347" s="78">
        <v>84</v>
      </c>
      <c r="D347" s="21"/>
      <c r="E347" s="22"/>
      <c r="F347" s="23"/>
      <c r="G347" s="22"/>
      <c r="H347" s="23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</row>
    <row r="348" spans="1:20" s="24" customFormat="1">
      <c r="A348" s="82" t="s">
        <v>242</v>
      </c>
      <c r="B348" s="82" t="s">
        <v>160</v>
      </c>
      <c r="C348" s="78">
        <v>31</v>
      </c>
      <c r="D348" s="21"/>
      <c r="E348" s="22"/>
      <c r="F348" s="23"/>
      <c r="G348" s="22"/>
      <c r="H348" s="23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</row>
    <row r="349" spans="1:20" s="101" customFormat="1" ht="12.75" customHeight="1">
      <c r="A349" s="82" t="s">
        <v>222</v>
      </c>
      <c r="B349" s="82" t="s">
        <v>219</v>
      </c>
      <c r="C349" s="78">
        <v>8</v>
      </c>
      <c r="D349" s="103"/>
      <c r="E349" s="104"/>
      <c r="F349" s="104"/>
      <c r="G349" s="104"/>
      <c r="H349" s="105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</row>
    <row r="350" spans="1:20" s="101" customFormat="1">
      <c r="A350" s="80"/>
      <c r="B350" s="81"/>
      <c r="C350" s="78"/>
      <c r="D350" s="103"/>
      <c r="E350" s="104"/>
      <c r="F350" s="104"/>
      <c r="G350" s="104"/>
      <c r="H350" s="105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</row>
    <row r="351" spans="1:20" s="101" customFormat="1">
      <c r="A351" s="80" t="s">
        <v>204</v>
      </c>
      <c r="B351" s="81"/>
      <c r="C351" s="78"/>
      <c r="D351" s="103" t="e">
        <f>+#REF!/#REF!-1</f>
        <v>#REF!</v>
      </c>
      <c r="E351" s="116" t="e">
        <f>+#REF!-#REF!</f>
        <v>#REF!</v>
      </c>
      <c r="F351" s="105" t="e">
        <f>+C351/#REF!-1</f>
        <v>#REF!</v>
      </c>
      <c r="G351" s="116" t="e">
        <f>+C351-#REF!</f>
        <v>#REF!</v>
      </c>
      <c r="H351" s="105" t="e">
        <f>+C351/#REF!</f>
        <v>#REF!</v>
      </c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</row>
    <row r="352" spans="1:20" s="101" customFormat="1">
      <c r="A352" s="80" t="s">
        <v>160</v>
      </c>
      <c r="B352" s="81" t="s">
        <v>243</v>
      </c>
      <c r="C352" s="78">
        <v>21</v>
      </c>
      <c r="D352" s="103"/>
      <c r="E352" s="116"/>
      <c r="F352" s="105"/>
      <c r="G352" s="116"/>
      <c r="H352" s="105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</row>
    <row r="353" spans="1:20" s="101" customFormat="1">
      <c r="A353" s="80"/>
      <c r="B353" s="81"/>
      <c r="C353" s="78"/>
      <c r="D353" s="103"/>
      <c r="E353" s="116"/>
      <c r="F353" s="105"/>
      <c r="G353" s="116"/>
      <c r="H353" s="105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</row>
    <row r="354" spans="1:20" s="101" customFormat="1">
      <c r="A354" s="80" t="s">
        <v>111</v>
      </c>
      <c r="B354" s="81"/>
      <c r="C354" s="78"/>
      <c r="D354" s="103" t="e">
        <f>+#REF!/#REF!-1</f>
        <v>#REF!</v>
      </c>
      <c r="E354" s="116" t="e">
        <f>+#REF!-#REF!</f>
        <v>#REF!</v>
      </c>
      <c r="F354" s="105" t="e">
        <f>+C354/#REF!-1</f>
        <v>#REF!</v>
      </c>
      <c r="G354" s="116" t="e">
        <f>+C354-#REF!</f>
        <v>#REF!</v>
      </c>
      <c r="H354" s="105" t="e">
        <f>+C354/#REF!</f>
        <v>#REF!</v>
      </c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</row>
    <row r="355" spans="1:20" s="101" customFormat="1">
      <c r="A355" s="80" t="s">
        <v>222</v>
      </c>
      <c r="B355" s="81" t="s">
        <v>568</v>
      </c>
      <c r="C355" s="78">
        <v>21</v>
      </c>
      <c r="D355" s="103" t="e">
        <f>+#REF!/#REF!-1</f>
        <v>#REF!</v>
      </c>
      <c r="E355" s="116" t="e">
        <f>+#REF!-#REF!</f>
        <v>#REF!</v>
      </c>
      <c r="F355" s="105" t="e">
        <f>+C355/#REF!-1</f>
        <v>#REF!</v>
      </c>
      <c r="G355" s="116" t="e">
        <f>+C355-#REF!</f>
        <v>#REF!</v>
      </c>
      <c r="H355" s="105" t="e">
        <f>+C355/#REF!</f>
        <v>#REF!</v>
      </c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</row>
    <row r="356" spans="1:20" s="101" customFormat="1">
      <c r="A356" s="80" t="s">
        <v>160</v>
      </c>
      <c r="B356" s="77" t="s">
        <v>118</v>
      </c>
      <c r="C356" s="78">
        <v>19</v>
      </c>
      <c r="D356" s="103" t="e">
        <f>+#REF!/#REF!-1</f>
        <v>#REF!</v>
      </c>
      <c r="E356" s="116" t="e">
        <f>+#REF!-#REF!</f>
        <v>#REF!</v>
      </c>
      <c r="F356" s="105" t="e">
        <f>+C356/#REF!-1</f>
        <v>#REF!</v>
      </c>
      <c r="G356" s="116" t="e">
        <f>+C356-#REF!</f>
        <v>#REF!</v>
      </c>
      <c r="H356" s="105" t="e">
        <f>+C356/#REF!</f>
        <v>#REF!</v>
      </c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</row>
    <row r="357" spans="1:20" s="101" customFormat="1">
      <c r="A357" s="80" t="s">
        <v>224</v>
      </c>
      <c r="B357" s="77" t="s">
        <v>567</v>
      </c>
      <c r="C357" s="78">
        <v>33</v>
      </c>
      <c r="D357" s="103" t="e">
        <f>+#REF!/#REF!-1</f>
        <v>#REF!</v>
      </c>
      <c r="E357" s="116" t="e">
        <f>+#REF!-#REF!</f>
        <v>#REF!</v>
      </c>
      <c r="F357" s="105" t="e">
        <f>+C357/#REF!-1</f>
        <v>#REF!</v>
      </c>
      <c r="G357" s="116" t="e">
        <f>+C357-#REF!</f>
        <v>#REF!</v>
      </c>
      <c r="H357" s="105" t="e">
        <f>+C357/#REF!</f>
        <v>#REF!</v>
      </c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</row>
    <row r="358" spans="1:20" s="101" customFormat="1" ht="13.5" thickBot="1">
      <c r="A358" s="80" t="s">
        <v>222</v>
      </c>
      <c r="B358" s="77" t="s">
        <v>118</v>
      </c>
      <c r="C358" s="78">
        <v>25</v>
      </c>
      <c r="D358" s="103"/>
      <c r="E358" s="116"/>
      <c r="F358" s="105"/>
      <c r="G358" s="116"/>
      <c r="H358" s="105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</row>
    <row r="359" spans="1:20" s="101" customFormat="1" ht="14.25" thickTop="1" thickBot="1">
      <c r="A359" s="53" t="s">
        <v>581</v>
      </c>
      <c r="B359" s="29"/>
      <c r="C359" s="117" t="s">
        <v>591</v>
      </c>
      <c r="D359" s="103"/>
      <c r="E359" s="104"/>
      <c r="F359" s="104"/>
      <c r="G359" s="104"/>
      <c r="H359" s="105"/>
      <c r="I359" s="36"/>
      <c r="J359" s="36">
        <f>COUNT(C314:H358)</f>
        <v>39</v>
      </c>
      <c r="K359" s="36"/>
      <c r="L359" s="36"/>
      <c r="M359" s="36"/>
      <c r="N359" s="36"/>
      <c r="O359" s="36"/>
      <c r="P359" s="36"/>
      <c r="Q359" s="36"/>
      <c r="R359" s="36"/>
      <c r="S359" s="36"/>
      <c r="T359" s="36"/>
    </row>
    <row r="360" spans="1:20" s="101" customFormat="1" ht="13.5" thickTop="1">
      <c r="A360" s="83" t="s">
        <v>244</v>
      </c>
      <c r="B360" s="81"/>
      <c r="C360" s="78"/>
      <c r="D360" s="103"/>
      <c r="E360" s="104"/>
      <c r="F360" s="104"/>
      <c r="G360" s="104"/>
      <c r="H360" s="105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</row>
    <row r="361" spans="1:20" s="101" customFormat="1">
      <c r="A361" s="80"/>
      <c r="B361" s="81"/>
      <c r="C361" s="78"/>
      <c r="D361" s="103"/>
      <c r="E361" s="104"/>
      <c r="F361" s="104"/>
      <c r="G361" s="104"/>
      <c r="H361" s="105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</row>
    <row r="362" spans="1:20" s="101" customFormat="1">
      <c r="A362" s="80" t="s">
        <v>245</v>
      </c>
      <c r="B362" s="81"/>
      <c r="C362" s="78"/>
      <c r="D362" s="103"/>
      <c r="E362" s="104"/>
      <c r="F362" s="104"/>
      <c r="G362" s="104"/>
      <c r="H362" s="105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</row>
    <row r="363" spans="1:20" s="125" customFormat="1">
      <c r="A363" s="80" t="s">
        <v>246</v>
      </c>
      <c r="B363" s="81" t="s">
        <v>16</v>
      </c>
      <c r="C363" s="78">
        <v>21</v>
      </c>
      <c r="D363" s="122" t="e">
        <f>+#REF!/#REF!-1</f>
        <v>#REF!</v>
      </c>
      <c r="E363" s="123" t="e">
        <f>+#REF!-#REF!</f>
        <v>#REF!</v>
      </c>
      <c r="F363" s="124" t="e">
        <f>+C363/#REF!-1</f>
        <v>#REF!</v>
      </c>
      <c r="G363" s="123" t="e">
        <f>+C363-#REF!</f>
        <v>#REF!</v>
      </c>
      <c r="H363" s="124" t="e">
        <f>+C363/#REF!</f>
        <v>#REF!</v>
      </c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</row>
    <row r="364" spans="1:20" s="125" customFormat="1">
      <c r="A364" s="80" t="s">
        <v>246</v>
      </c>
      <c r="B364" s="81" t="s">
        <v>160</v>
      </c>
      <c r="C364" s="78">
        <v>10</v>
      </c>
      <c r="D364" s="122" t="e">
        <f>+#REF!/#REF!-1</f>
        <v>#REF!</v>
      </c>
      <c r="E364" s="123" t="e">
        <f>+#REF!-#REF!</f>
        <v>#REF!</v>
      </c>
      <c r="F364" s="124" t="e">
        <f>+C364/#REF!-1</f>
        <v>#REF!</v>
      </c>
      <c r="G364" s="123" t="e">
        <f>+C364-#REF!</f>
        <v>#REF!</v>
      </c>
      <c r="H364" s="124" t="e">
        <f>+C364/#REF!</f>
        <v>#REF!</v>
      </c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</row>
    <row r="365" spans="1:20" s="125" customFormat="1">
      <c r="A365" s="80" t="s">
        <v>246</v>
      </c>
      <c r="B365" s="81" t="s">
        <v>161</v>
      </c>
      <c r="C365" s="78">
        <v>32</v>
      </c>
      <c r="D365" s="122" t="e">
        <f>+#REF!/#REF!-1</f>
        <v>#REF!</v>
      </c>
      <c r="E365" s="123" t="e">
        <f>+#REF!-#REF!</f>
        <v>#REF!</v>
      </c>
      <c r="F365" s="124" t="e">
        <f>+C365/#REF!-1</f>
        <v>#REF!</v>
      </c>
      <c r="G365" s="123" t="e">
        <f>+C365-#REF!</f>
        <v>#REF!</v>
      </c>
      <c r="H365" s="124" t="e">
        <f>+C365/#REF!</f>
        <v>#REF!</v>
      </c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</row>
    <row r="366" spans="1:20" s="125" customFormat="1">
      <c r="A366" s="80" t="s">
        <v>246</v>
      </c>
      <c r="B366" s="81" t="s">
        <v>553</v>
      </c>
      <c r="C366" s="78">
        <v>21</v>
      </c>
      <c r="D366" s="122" t="e">
        <f>+#REF!/#REF!-1</f>
        <v>#REF!</v>
      </c>
      <c r="E366" s="123" t="e">
        <f>+#REF!-#REF!</f>
        <v>#REF!</v>
      </c>
      <c r="F366" s="124" t="e">
        <f>+C366/#REF!-1</f>
        <v>#REF!</v>
      </c>
      <c r="G366" s="123" t="e">
        <f>+C366-#REF!</f>
        <v>#REF!</v>
      </c>
      <c r="H366" s="124" t="e">
        <f>+C366/#REF!</f>
        <v>#REF!</v>
      </c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</row>
    <row r="367" spans="1:20" s="125" customFormat="1">
      <c r="A367" s="80" t="s">
        <v>246</v>
      </c>
      <c r="B367" s="81" t="s">
        <v>247</v>
      </c>
      <c r="C367" s="78">
        <v>11</v>
      </c>
      <c r="D367" s="122" t="e">
        <f>+#REF!/#REF!-1</f>
        <v>#REF!</v>
      </c>
      <c r="E367" s="123" t="e">
        <f>+#REF!-#REF!</f>
        <v>#REF!</v>
      </c>
      <c r="F367" s="124" t="e">
        <f>+C367/#REF!-1</f>
        <v>#REF!</v>
      </c>
      <c r="G367" s="123" t="e">
        <f>+C367-#REF!</f>
        <v>#REF!</v>
      </c>
      <c r="H367" s="124" t="e">
        <f>+C367/#REF!</f>
        <v>#REF!</v>
      </c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</row>
    <row r="368" spans="1:20" s="125" customFormat="1">
      <c r="A368" s="80" t="s">
        <v>246</v>
      </c>
      <c r="B368" s="81" t="s">
        <v>248</v>
      </c>
      <c r="C368" s="78">
        <v>12</v>
      </c>
      <c r="D368" s="122" t="e">
        <f>+#REF!/#REF!-1</f>
        <v>#REF!</v>
      </c>
      <c r="E368" s="123" t="e">
        <f>+#REF!-#REF!</f>
        <v>#REF!</v>
      </c>
      <c r="F368" s="124" t="e">
        <f>+C368/#REF!-1</f>
        <v>#REF!</v>
      </c>
      <c r="G368" s="123" t="e">
        <f>+C368-#REF!</f>
        <v>#REF!</v>
      </c>
      <c r="H368" s="124" t="e">
        <f>+C368/#REF!</f>
        <v>#REF!</v>
      </c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</row>
    <row r="369" spans="1:20" s="125" customFormat="1">
      <c r="A369" s="80" t="s">
        <v>247</v>
      </c>
      <c r="B369" s="81" t="s">
        <v>249</v>
      </c>
      <c r="C369" s="78">
        <v>28</v>
      </c>
      <c r="D369" s="122" t="e">
        <f>+#REF!/#REF!-1</f>
        <v>#REF!</v>
      </c>
      <c r="E369" s="123" t="e">
        <f>+#REF!-#REF!</f>
        <v>#REF!</v>
      </c>
      <c r="F369" s="124" t="e">
        <f>+C369/#REF!-1</f>
        <v>#REF!</v>
      </c>
      <c r="G369" s="123" t="e">
        <f>+C369-#REF!</f>
        <v>#REF!</v>
      </c>
      <c r="H369" s="124" t="e">
        <f>+C369/#REF!</f>
        <v>#REF!</v>
      </c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</row>
    <row r="370" spans="1:20" s="125" customFormat="1">
      <c r="A370" s="80" t="s">
        <v>250</v>
      </c>
      <c r="B370" s="81" t="s">
        <v>251</v>
      </c>
      <c r="C370" s="78">
        <v>20</v>
      </c>
      <c r="D370" s="122" t="e">
        <f>+#REF!/#REF!-1</f>
        <v>#REF!</v>
      </c>
      <c r="E370" s="123" t="e">
        <f>+#REF!-#REF!</f>
        <v>#REF!</v>
      </c>
      <c r="F370" s="124" t="e">
        <f>+C370/#REF!-1</f>
        <v>#REF!</v>
      </c>
      <c r="G370" s="123" t="e">
        <f>+C370-#REF!</f>
        <v>#REF!</v>
      </c>
      <c r="H370" s="124" t="e">
        <f>+C370/#REF!</f>
        <v>#REF!</v>
      </c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</row>
    <row r="371" spans="1:20" s="125" customFormat="1">
      <c r="A371" s="80" t="s">
        <v>250</v>
      </c>
      <c r="B371" s="81" t="s">
        <v>160</v>
      </c>
      <c r="C371" s="78">
        <v>8</v>
      </c>
      <c r="D371" s="122" t="e">
        <f>+#REF!/#REF!-1</f>
        <v>#REF!</v>
      </c>
      <c r="E371" s="123" t="e">
        <f>+#REF!-#REF!</f>
        <v>#REF!</v>
      </c>
      <c r="F371" s="124" t="e">
        <f>+C371/#REF!-1</f>
        <v>#REF!</v>
      </c>
      <c r="G371" s="123" t="e">
        <f>+C371-#REF!</f>
        <v>#REF!</v>
      </c>
      <c r="H371" s="124" t="e">
        <f>+C371/#REF!</f>
        <v>#REF!</v>
      </c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</row>
    <row r="372" spans="1:20" s="125" customFormat="1">
      <c r="A372" s="80" t="s">
        <v>252</v>
      </c>
      <c r="B372" s="81" t="s">
        <v>253</v>
      </c>
      <c r="C372" s="78">
        <v>30</v>
      </c>
      <c r="D372" s="122" t="e">
        <f>+#REF!/#REF!-1</f>
        <v>#REF!</v>
      </c>
      <c r="E372" s="123" t="e">
        <f>+#REF!-#REF!</f>
        <v>#REF!</v>
      </c>
      <c r="F372" s="124" t="e">
        <f>+C372/#REF!-1</f>
        <v>#REF!</v>
      </c>
      <c r="G372" s="123" t="e">
        <f>+C372-#REF!</f>
        <v>#REF!</v>
      </c>
      <c r="H372" s="124" t="e">
        <f>+C372/#REF!</f>
        <v>#REF!</v>
      </c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</row>
    <row r="373" spans="1:20" s="101" customFormat="1">
      <c r="A373" s="80" t="s">
        <v>255</v>
      </c>
      <c r="B373" s="81" t="s">
        <v>256</v>
      </c>
      <c r="C373" s="78">
        <v>29</v>
      </c>
      <c r="D373" s="103" t="e">
        <f>+#REF!/#REF!-1</f>
        <v>#REF!</v>
      </c>
      <c r="E373" s="116" t="e">
        <f>+#REF!-#REF!</f>
        <v>#REF!</v>
      </c>
      <c r="F373" s="105" t="e">
        <f>+C373/#REF!-1</f>
        <v>#REF!</v>
      </c>
      <c r="G373" s="116" t="e">
        <f>+C373-#REF!</f>
        <v>#REF!</v>
      </c>
      <c r="H373" s="105" t="e">
        <f>+C373/#REF!</f>
        <v>#REF!</v>
      </c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</row>
    <row r="374" spans="1:20" s="125" customFormat="1">
      <c r="A374" s="79" t="s">
        <v>247</v>
      </c>
      <c r="B374" s="77" t="s">
        <v>258</v>
      </c>
      <c r="C374" s="78">
        <v>56</v>
      </c>
      <c r="D374" s="122" t="e">
        <f>+#REF!/#REF!-1</f>
        <v>#REF!</v>
      </c>
      <c r="E374" s="123" t="e">
        <f>+#REF!-#REF!</f>
        <v>#REF!</v>
      </c>
      <c r="F374" s="124" t="e">
        <f>+C374/#REF!-1</f>
        <v>#REF!</v>
      </c>
      <c r="G374" s="123" t="e">
        <f>+C374-#REF!</f>
        <v>#REF!</v>
      </c>
      <c r="H374" s="124" t="e">
        <f>+C374/#REF!</f>
        <v>#REF!</v>
      </c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</row>
    <row r="375" spans="1:20" s="36" customFormat="1">
      <c r="A375" s="82" t="s">
        <v>246</v>
      </c>
      <c r="B375" s="82" t="s">
        <v>259</v>
      </c>
      <c r="C375" s="78">
        <v>191</v>
      </c>
      <c r="D375" s="103" t="e">
        <f>+#REF!/#REF!-1</f>
        <v>#REF!</v>
      </c>
      <c r="E375" s="116" t="e">
        <f>+#REF!-#REF!</f>
        <v>#REF!</v>
      </c>
      <c r="F375" s="105" t="e">
        <f>+C375/#REF!-1</f>
        <v>#REF!</v>
      </c>
      <c r="G375" s="116" t="e">
        <f>+C375-#REF!</f>
        <v>#REF!</v>
      </c>
      <c r="H375" s="105" t="e">
        <f>+C375/#REF!</f>
        <v>#REF!</v>
      </c>
    </row>
    <row r="376" spans="1:20" s="36" customFormat="1">
      <c r="A376" s="79"/>
      <c r="B376" s="77"/>
      <c r="C376" s="78"/>
      <c r="D376" s="103" t="e">
        <f>+#REF!/#REF!-1</f>
        <v>#REF!</v>
      </c>
      <c r="E376" s="116" t="e">
        <f>+#REF!-#REF!</f>
        <v>#REF!</v>
      </c>
      <c r="F376" s="105" t="e">
        <f>+C376/#REF!-1</f>
        <v>#REF!</v>
      </c>
      <c r="G376" s="116" t="e">
        <f>+C376-#REF!</f>
        <v>#REF!</v>
      </c>
      <c r="H376" s="105" t="e">
        <f>+C376/#REF!</f>
        <v>#REF!</v>
      </c>
    </row>
    <row r="377" spans="1:20" s="125" customFormat="1">
      <c r="A377" s="80" t="s">
        <v>260</v>
      </c>
      <c r="B377" s="77"/>
      <c r="C377" s="78"/>
      <c r="D377" s="122"/>
      <c r="E377" s="127"/>
      <c r="F377" s="124" t="e">
        <f>+C377/#REF!-1</f>
        <v>#REF!</v>
      </c>
      <c r="G377" s="123" t="e">
        <f>+C377-#REF!</f>
        <v>#REF!</v>
      </c>
      <c r="H377" s="124" t="e">
        <f>+C377/#REF!</f>
        <v>#REF!</v>
      </c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</row>
    <row r="378" spans="1:20" s="24" customFormat="1">
      <c r="A378" s="79" t="s">
        <v>246</v>
      </c>
      <c r="B378" s="77" t="s">
        <v>492</v>
      </c>
      <c r="C378" s="78">
        <v>29</v>
      </c>
      <c r="D378" s="21"/>
      <c r="E378" s="31"/>
      <c r="F378" s="23"/>
      <c r="G378" s="22"/>
      <c r="H378" s="23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</row>
    <row r="379" spans="1:20" s="36" customFormat="1">
      <c r="A379" s="82" t="s">
        <v>252</v>
      </c>
      <c r="B379" s="82" t="s">
        <v>261</v>
      </c>
      <c r="C379" s="78">
        <v>28</v>
      </c>
      <c r="D379" s="33"/>
      <c r="E379" s="34"/>
      <c r="F379" s="105"/>
      <c r="G379" s="116"/>
      <c r="H379" s="105"/>
    </row>
    <row r="380" spans="1:20" s="101" customFormat="1">
      <c r="A380" s="82" t="s">
        <v>247</v>
      </c>
      <c r="B380" s="82" t="s">
        <v>16</v>
      </c>
      <c r="C380" s="78">
        <v>32</v>
      </c>
      <c r="D380" s="103"/>
      <c r="E380" s="104"/>
      <c r="F380" s="104"/>
      <c r="G380" s="104"/>
      <c r="H380" s="105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</row>
    <row r="381" spans="1:20" s="101" customFormat="1">
      <c r="A381" s="79"/>
      <c r="B381" s="77"/>
      <c r="C381" s="78"/>
      <c r="D381" s="103" t="e">
        <f>+#REF!/#REF!-1</f>
        <v>#REF!</v>
      </c>
      <c r="E381" s="116" t="e">
        <f>+#REF!-#REF!</f>
        <v>#REF!</v>
      </c>
      <c r="F381" s="105" t="e">
        <f>+C381/#REF!-1</f>
        <v>#REF!</v>
      </c>
      <c r="G381" s="116" t="e">
        <f>+C381-#REF!</f>
        <v>#REF!</v>
      </c>
      <c r="H381" s="105" t="e">
        <f>+C381/#REF!</f>
        <v>#REF!</v>
      </c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</row>
    <row r="382" spans="1:20" s="24" customFormat="1">
      <c r="A382" s="80" t="s">
        <v>111</v>
      </c>
      <c r="B382" s="81"/>
      <c r="C382" s="78"/>
      <c r="D382" s="21"/>
      <c r="E382" s="22"/>
      <c r="F382" s="23"/>
      <c r="G382" s="22"/>
      <c r="H382" s="23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</row>
    <row r="383" spans="1:20" s="24" customFormat="1">
      <c r="A383" s="80" t="s">
        <v>246</v>
      </c>
      <c r="B383" s="77" t="s">
        <v>118</v>
      </c>
      <c r="C383" s="78">
        <v>34</v>
      </c>
      <c r="D383" s="21"/>
      <c r="E383" s="22"/>
      <c r="F383" s="23"/>
      <c r="G383" s="22"/>
      <c r="H383" s="23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</row>
    <row r="384" spans="1:20" s="101" customFormat="1">
      <c r="A384" s="80" t="s">
        <v>247</v>
      </c>
      <c r="B384" s="77" t="s">
        <v>118</v>
      </c>
      <c r="C384" s="78">
        <v>32</v>
      </c>
      <c r="D384" s="103"/>
      <c r="E384" s="116"/>
      <c r="F384" s="105"/>
      <c r="G384" s="116"/>
      <c r="H384" s="105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</row>
    <row r="385" spans="1:20" s="101" customFormat="1" ht="13.5" thickBot="1">
      <c r="A385" s="80"/>
      <c r="B385" s="81"/>
      <c r="C385" s="78"/>
      <c r="D385" s="103"/>
      <c r="E385" s="116"/>
      <c r="F385" s="105"/>
      <c r="G385" s="116"/>
      <c r="H385" s="105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</row>
    <row r="386" spans="1:20" s="101" customFormat="1" ht="14.25" thickTop="1" thickBot="1">
      <c r="A386" s="53" t="s">
        <v>217</v>
      </c>
      <c r="B386" s="29"/>
      <c r="C386" s="117" t="s">
        <v>592</v>
      </c>
      <c r="D386" s="103"/>
      <c r="E386" s="104"/>
      <c r="F386" s="104"/>
      <c r="G386" s="104"/>
      <c r="H386" s="105"/>
      <c r="I386" s="36"/>
      <c r="J386" s="36">
        <f>COUNT(C363:C385)</f>
        <v>18</v>
      </c>
      <c r="K386" s="36"/>
      <c r="L386" s="36"/>
      <c r="M386" s="36"/>
      <c r="N386" s="36"/>
      <c r="O386" s="36"/>
      <c r="P386" s="36"/>
      <c r="Q386" s="36"/>
      <c r="R386" s="36"/>
      <c r="S386" s="36"/>
      <c r="T386" s="36"/>
    </row>
    <row r="387" spans="1:20" s="36" customFormat="1" ht="13.5" thickTop="1">
      <c r="A387" s="26" t="s">
        <v>262</v>
      </c>
      <c r="B387" s="19"/>
      <c r="C387" s="20"/>
      <c r="D387" s="33"/>
      <c r="E387" s="34"/>
      <c r="F387" s="34"/>
      <c r="G387" s="34"/>
      <c r="H387" s="35"/>
    </row>
    <row r="388" spans="1:20" s="36" customFormat="1">
      <c r="A388" s="18"/>
      <c r="B388" s="17"/>
      <c r="C388" s="20"/>
      <c r="D388" s="33"/>
      <c r="E388" s="34"/>
      <c r="F388" s="34"/>
      <c r="G388" s="34"/>
      <c r="H388" s="35"/>
    </row>
    <row r="389" spans="1:20" s="36" customFormat="1">
      <c r="A389" s="18" t="s">
        <v>245</v>
      </c>
      <c r="B389" s="19"/>
      <c r="C389" s="20"/>
      <c r="D389" s="33"/>
      <c r="E389" s="34"/>
      <c r="F389" s="34"/>
      <c r="G389" s="34"/>
      <c r="H389" s="35"/>
    </row>
    <row r="390" spans="1:20" s="36" customFormat="1">
      <c r="A390" s="18" t="s">
        <v>219</v>
      </c>
      <c r="B390" s="19" t="s">
        <v>16</v>
      </c>
      <c r="C390" s="20">
        <v>25</v>
      </c>
      <c r="D390" s="33" t="e">
        <f>+#REF!/#REF!-1</f>
        <v>#REF!</v>
      </c>
      <c r="E390" s="46" t="e">
        <f>+#REF!-#REF!</f>
        <v>#REF!</v>
      </c>
      <c r="F390" s="35" t="e">
        <f>+C390/#REF!-1</f>
        <v>#REF!</v>
      </c>
      <c r="G390" s="46" t="e">
        <f>+C390-#REF!</f>
        <v>#REF!</v>
      </c>
      <c r="H390" s="35" t="e">
        <f>+C390/#REF!</f>
        <v>#REF!</v>
      </c>
    </row>
    <row r="391" spans="1:20" s="36" customFormat="1">
      <c r="A391" s="18" t="s">
        <v>219</v>
      </c>
      <c r="B391" s="19" t="s">
        <v>161</v>
      </c>
      <c r="C391" s="20">
        <v>31</v>
      </c>
      <c r="D391" s="33" t="e">
        <f>+#REF!/#REF!-1</f>
        <v>#REF!</v>
      </c>
      <c r="E391" s="46" t="e">
        <f>+#REF!-#REF!</f>
        <v>#REF!</v>
      </c>
      <c r="F391" s="35" t="e">
        <f>+C391/#REF!-1</f>
        <v>#REF!</v>
      </c>
      <c r="G391" s="46" t="e">
        <f>+C391-#REF!</f>
        <v>#REF!</v>
      </c>
      <c r="H391" s="35" t="e">
        <f>+C391/#REF!</f>
        <v>#REF!</v>
      </c>
    </row>
    <row r="392" spans="1:20" s="36" customFormat="1">
      <c r="A392" s="18" t="s">
        <v>219</v>
      </c>
      <c r="B392" s="19" t="s">
        <v>247</v>
      </c>
      <c r="C392" s="20">
        <v>13</v>
      </c>
      <c r="D392" s="33" t="e">
        <f>+#REF!/#REF!-1</f>
        <v>#REF!</v>
      </c>
      <c r="E392" s="46" t="e">
        <f>+#REF!-#REF!</f>
        <v>#REF!</v>
      </c>
      <c r="F392" s="35" t="e">
        <f>+C392/#REF!-1</f>
        <v>#REF!</v>
      </c>
      <c r="G392" s="46" t="e">
        <f>+C392-#REF!</f>
        <v>#REF!</v>
      </c>
      <c r="H392" s="35" t="e">
        <f>+C392/#REF!</f>
        <v>#REF!</v>
      </c>
    </row>
    <row r="393" spans="1:20" s="36" customFormat="1">
      <c r="A393" s="18" t="s">
        <v>219</v>
      </c>
      <c r="B393" s="19" t="s">
        <v>224</v>
      </c>
      <c r="C393" s="20">
        <v>12</v>
      </c>
      <c r="D393" s="33" t="e">
        <f>+#REF!/#REF!-1</f>
        <v>#REF!</v>
      </c>
      <c r="E393" s="46" t="e">
        <f>+#REF!-#REF!</f>
        <v>#REF!</v>
      </c>
      <c r="F393" s="35" t="e">
        <f>+C393/#REF!-1</f>
        <v>#REF!</v>
      </c>
      <c r="G393" s="46" t="e">
        <f>+C393-#REF!</f>
        <v>#REF!</v>
      </c>
      <c r="H393" s="35" t="e">
        <f>+C393/#REF!</f>
        <v>#REF!</v>
      </c>
    </row>
    <row r="394" spans="1:20" s="36" customFormat="1">
      <c r="A394" s="18" t="s">
        <v>263</v>
      </c>
      <c r="B394" s="19" t="s">
        <v>16</v>
      </c>
      <c r="C394" s="20">
        <v>26</v>
      </c>
      <c r="D394" s="33" t="e">
        <f>+#REF!/#REF!-1</f>
        <v>#REF!</v>
      </c>
      <c r="E394" s="46" t="e">
        <f>+#REF!-#REF!</f>
        <v>#REF!</v>
      </c>
      <c r="F394" s="35" t="e">
        <f>+C394/#REF!-1</f>
        <v>#REF!</v>
      </c>
      <c r="G394" s="46" t="e">
        <f>+C394-#REF!</f>
        <v>#REF!</v>
      </c>
      <c r="H394" s="35" t="e">
        <f>+C394/#REF!</f>
        <v>#REF!</v>
      </c>
    </row>
    <row r="395" spans="1:20" s="36" customFormat="1">
      <c r="A395" s="18" t="s">
        <v>264</v>
      </c>
      <c r="B395" s="19" t="s">
        <v>265</v>
      </c>
      <c r="C395" s="20">
        <v>26</v>
      </c>
      <c r="D395" s="33" t="e">
        <f>+#REF!/#REF!-1</f>
        <v>#REF!</v>
      </c>
      <c r="E395" s="46" t="e">
        <f>+#REF!-#REF!</f>
        <v>#REF!</v>
      </c>
      <c r="F395" s="35" t="e">
        <f>+C395/#REF!-1</f>
        <v>#REF!</v>
      </c>
      <c r="G395" s="46" t="e">
        <f>+C395-#REF!</f>
        <v>#REF!</v>
      </c>
      <c r="H395" s="35" t="e">
        <f>+C395/#REF!</f>
        <v>#REF!</v>
      </c>
    </row>
    <row r="396" spans="1:20" s="36" customFormat="1">
      <c r="A396" s="18" t="s">
        <v>219</v>
      </c>
      <c r="B396" s="19" t="s">
        <v>266</v>
      </c>
      <c r="C396" s="20">
        <v>13.5</v>
      </c>
      <c r="D396" s="33" t="e">
        <f>+#REF!/#REF!-1</f>
        <v>#REF!</v>
      </c>
      <c r="E396" s="46" t="e">
        <f>+#REF!-#REF!</f>
        <v>#REF!</v>
      </c>
      <c r="F396" s="35" t="e">
        <f>+C396/#REF!-1</f>
        <v>#REF!</v>
      </c>
      <c r="G396" s="46" t="e">
        <f>+C396-#REF!</f>
        <v>#REF!</v>
      </c>
      <c r="H396" s="35" t="e">
        <f>+C396/#REF!</f>
        <v>#REF!</v>
      </c>
    </row>
    <row r="397" spans="1:20" s="36" customFormat="1">
      <c r="A397" s="18" t="s">
        <v>219</v>
      </c>
      <c r="B397" s="19" t="s">
        <v>267</v>
      </c>
      <c r="C397" s="20">
        <v>14.5</v>
      </c>
      <c r="D397" s="33" t="e">
        <f>+#REF!/#REF!-1</f>
        <v>#REF!</v>
      </c>
      <c r="E397" s="46" t="e">
        <f>+#REF!-#REF!</f>
        <v>#REF!</v>
      </c>
      <c r="F397" s="35" t="e">
        <f>+C397/#REF!-1</f>
        <v>#REF!</v>
      </c>
      <c r="G397" s="46" t="e">
        <f>+C397-#REF!</f>
        <v>#REF!</v>
      </c>
      <c r="H397" s="35" t="e">
        <f>+C397/#REF!</f>
        <v>#REF!</v>
      </c>
    </row>
    <row r="398" spans="1:20" s="36" customFormat="1">
      <c r="A398" s="18" t="s">
        <v>219</v>
      </c>
      <c r="B398" s="19" t="s">
        <v>268</v>
      </c>
      <c r="C398" s="20">
        <v>13.5</v>
      </c>
      <c r="D398" s="33" t="e">
        <f>+#REF!/#REF!-1</f>
        <v>#REF!</v>
      </c>
      <c r="E398" s="46" t="e">
        <f>+#REF!-#REF!</f>
        <v>#REF!</v>
      </c>
      <c r="F398" s="35" t="e">
        <f>+C398/#REF!-1</f>
        <v>#REF!</v>
      </c>
      <c r="G398" s="46" t="e">
        <f>+C398-#REF!</f>
        <v>#REF!</v>
      </c>
      <c r="H398" s="35" t="e">
        <f>+C398/#REF!</f>
        <v>#REF!</v>
      </c>
    </row>
    <row r="399" spans="1:20" s="36" customFormat="1">
      <c r="A399" s="18" t="s">
        <v>219</v>
      </c>
      <c r="B399" s="52" t="s">
        <v>554</v>
      </c>
      <c r="C399" s="20">
        <v>10.5</v>
      </c>
      <c r="D399" s="33" t="e">
        <f>+#REF!/#REF!-1</f>
        <v>#REF!</v>
      </c>
      <c r="E399" s="46" t="e">
        <f>+#REF!-#REF!</f>
        <v>#REF!</v>
      </c>
      <c r="F399" s="35" t="e">
        <f>+C399/#REF!-1</f>
        <v>#REF!</v>
      </c>
      <c r="G399" s="46" t="e">
        <f>+C399-#REF!</f>
        <v>#REF!</v>
      </c>
      <c r="H399" s="35" t="e">
        <f>+C399/#REF!</f>
        <v>#REF!</v>
      </c>
    </row>
    <row r="400" spans="1:20" s="36" customFormat="1">
      <c r="A400" s="18" t="s">
        <v>264</v>
      </c>
      <c r="B400" s="19" t="s">
        <v>263</v>
      </c>
      <c r="C400" s="20">
        <v>19</v>
      </c>
      <c r="D400" s="33" t="e">
        <f>+#REF!/#REF!-1</f>
        <v>#REF!</v>
      </c>
      <c r="E400" s="46" t="e">
        <f>+#REF!-#REF!</f>
        <v>#REF!</v>
      </c>
      <c r="F400" s="35" t="e">
        <f>+C400/#REF!-1</f>
        <v>#REF!</v>
      </c>
      <c r="G400" s="46" t="e">
        <f>+C400-#REF!</f>
        <v>#REF!</v>
      </c>
      <c r="H400" s="35" t="e">
        <f>+C400/#REF!</f>
        <v>#REF!</v>
      </c>
    </row>
    <row r="401" spans="1:8" s="36" customFormat="1">
      <c r="A401" s="18" t="s">
        <v>219</v>
      </c>
      <c r="B401" s="19" t="s">
        <v>269</v>
      </c>
      <c r="C401" s="20">
        <v>17</v>
      </c>
      <c r="D401" s="33" t="e">
        <f>+#REF!/#REF!-1</f>
        <v>#REF!</v>
      </c>
      <c r="E401" s="46" t="e">
        <f>+#REF!-#REF!</f>
        <v>#REF!</v>
      </c>
      <c r="F401" s="35" t="e">
        <f>+C401/#REF!-1</f>
        <v>#REF!</v>
      </c>
      <c r="G401" s="46" t="e">
        <f>+C401-#REF!</f>
        <v>#REF!</v>
      </c>
      <c r="H401" s="35" t="e">
        <f>+C401/#REF!</f>
        <v>#REF!</v>
      </c>
    </row>
    <row r="402" spans="1:8" s="36" customFormat="1">
      <c r="A402" s="18" t="s">
        <v>219</v>
      </c>
      <c r="B402" s="19" t="s">
        <v>270</v>
      </c>
      <c r="C402" s="20">
        <v>13.5</v>
      </c>
      <c r="D402" s="33" t="e">
        <f>+#REF!/#REF!-1</f>
        <v>#REF!</v>
      </c>
      <c r="E402" s="46" t="e">
        <f>+#REF!-#REF!</f>
        <v>#REF!</v>
      </c>
      <c r="F402" s="35" t="e">
        <f>+C402/#REF!-1</f>
        <v>#REF!</v>
      </c>
      <c r="G402" s="46" t="e">
        <f>+C402-#REF!</f>
        <v>#REF!</v>
      </c>
      <c r="H402" s="35" t="e">
        <f>+C402/#REF!</f>
        <v>#REF!</v>
      </c>
    </row>
    <row r="403" spans="1:8" s="36" customFormat="1">
      <c r="A403" s="18" t="s">
        <v>219</v>
      </c>
      <c r="B403" s="19" t="s">
        <v>271</v>
      </c>
      <c r="C403" s="20">
        <v>8</v>
      </c>
      <c r="D403" s="33" t="e">
        <f>+#REF!/#REF!-1</f>
        <v>#REF!</v>
      </c>
      <c r="E403" s="46" t="e">
        <f>+#REF!-#REF!</f>
        <v>#REF!</v>
      </c>
      <c r="F403" s="35" t="e">
        <f>+C403/#REF!-1</f>
        <v>#REF!</v>
      </c>
      <c r="G403" s="46" t="e">
        <f>+C403-#REF!</f>
        <v>#REF!</v>
      </c>
      <c r="H403" s="35" t="e">
        <f>+C403/#REF!</f>
        <v>#REF!</v>
      </c>
    </row>
    <row r="404" spans="1:8" s="36" customFormat="1">
      <c r="A404" s="18" t="s">
        <v>219</v>
      </c>
      <c r="B404" s="19" t="s">
        <v>272</v>
      </c>
      <c r="C404" s="20">
        <v>47</v>
      </c>
      <c r="D404" s="33" t="e">
        <f>+#REF!/#REF!-1</f>
        <v>#REF!</v>
      </c>
      <c r="E404" s="46" t="e">
        <f>+#REF!-#REF!</f>
        <v>#REF!</v>
      </c>
      <c r="F404" s="35" t="e">
        <f>+C404/#REF!-1</f>
        <v>#REF!</v>
      </c>
      <c r="G404" s="46" t="e">
        <f>+C404-#REF!</f>
        <v>#REF!</v>
      </c>
      <c r="H404" s="35" t="e">
        <f>+C404/#REF!</f>
        <v>#REF!</v>
      </c>
    </row>
    <row r="405" spans="1:8" s="36" customFormat="1">
      <c r="A405" s="18" t="s">
        <v>273</v>
      </c>
      <c r="B405" s="19" t="s">
        <v>555</v>
      </c>
      <c r="C405" s="20">
        <v>11.5</v>
      </c>
      <c r="D405" s="33" t="e">
        <f>+#REF!/#REF!-1</f>
        <v>#REF!</v>
      </c>
      <c r="E405" s="46" t="e">
        <f>+#REF!-#REF!</f>
        <v>#REF!</v>
      </c>
      <c r="F405" s="35" t="e">
        <f>+C405/#REF!-1</f>
        <v>#REF!</v>
      </c>
      <c r="G405" s="46" t="e">
        <f>+C405-#REF!</f>
        <v>#REF!</v>
      </c>
      <c r="H405" s="35" t="e">
        <f>+C405/#REF!</f>
        <v>#REF!</v>
      </c>
    </row>
    <row r="406" spans="1:8" s="36" customFormat="1">
      <c r="A406" s="45" t="s">
        <v>219</v>
      </c>
      <c r="B406" s="45" t="s">
        <v>274</v>
      </c>
      <c r="C406" s="20">
        <v>10</v>
      </c>
      <c r="D406" s="33" t="e">
        <f>+#REF!/#REF!-1</f>
        <v>#REF!</v>
      </c>
      <c r="E406" s="46" t="e">
        <f>+#REF!-#REF!</f>
        <v>#REF!</v>
      </c>
      <c r="F406" s="35" t="e">
        <f>+C406/#REF!-1</f>
        <v>#REF!</v>
      </c>
      <c r="G406" s="46" t="e">
        <f>+C406-#REF!</f>
        <v>#REF!</v>
      </c>
      <c r="H406" s="35" t="e">
        <f>+C406/#REF!</f>
        <v>#REF!</v>
      </c>
    </row>
    <row r="407" spans="1:8" s="36" customFormat="1">
      <c r="A407" s="45" t="s">
        <v>279</v>
      </c>
      <c r="B407" s="45" t="s">
        <v>549</v>
      </c>
      <c r="C407" s="20">
        <v>28</v>
      </c>
      <c r="D407" s="33"/>
      <c r="E407" s="46"/>
      <c r="F407" s="35"/>
      <c r="G407" s="46"/>
      <c r="H407" s="35"/>
    </row>
    <row r="408" spans="1:8" s="36" customFormat="1">
      <c r="A408" s="18"/>
      <c r="B408" s="19"/>
      <c r="C408" s="20"/>
      <c r="D408" s="33"/>
      <c r="E408" s="34"/>
      <c r="F408" s="34"/>
      <c r="G408" s="34"/>
      <c r="H408" s="35"/>
    </row>
    <row r="409" spans="1:8" s="36" customFormat="1">
      <c r="A409" s="18" t="s">
        <v>260</v>
      </c>
      <c r="B409" s="19"/>
      <c r="C409" s="20"/>
      <c r="D409" s="33"/>
      <c r="E409" s="34"/>
      <c r="F409" s="34"/>
      <c r="G409" s="34"/>
      <c r="H409" s="35"/>
    </row>
    <row r="410" spans="1:8" s="36" customFormat="1">
      <c r="A410" s="18" t="s">
        <v>219</v>
      </c>
      <c r="B410" s="19" t="s">
        <v>556</v>
      </c>
      <c r="C410" s="20">
        <v>16</v>
      </c>
      <c r="D410" s="33" t="e">
        <f>+#REF!/#REF!-1</f>
        <v>#REF!</v>
      </c>
      <c r="E410" s="46" t="e">
        <f>+#REF!-#REF!</f>
        <v>#REF!</v>
      </c>
      <c r="F410" s="35" t="e">
        <f>+C410/#REF!-1</f>
        <v>#REF!</v>
      </c>
      <c r="G410" s="46" t="e">
        <f>+C410-#REF!</f>
        <v>#REF!</v>
      </c>
      <c r="H410" s="35" t="e">
        <f>+C410/#REF!</f>
        <v>#REF!</v>
      </c>
    </row>
    <row r="411" spans="1:8" s="36" customFormat="1">
      <c r="A411" s="18" t="s">
        <v>219</v>
      </c>
      <c r="B411" s="19" t="s">
        <v>557</v>
      </c>
      <c r="C411" s="20">
        <v>5.5</v>
      </c>
      <c r="D411" s="33" t="e">
        <f>+#REF!/#REF!-1</f>
        <v>#REF!</v>
      </c>
      <c r="E411" s="46" t="e">
        <f>+#REF!-#REF!</f>
        <v>#REF!</v>
      </c>
      <c r="F411" s="35" t="e">
        <f>+C411/#REF!-1</f>
        <v>#REF!</v>
      </c>
      <c r="G411" s="46" t="e">
        <f>+C411-#REF!</f>
        <v>#REF!</v>
      </c>
      <c r="H411" s="35" t="e">
        <f>+C411/#REF!</f>
        <v>#REF!</v>
      </c>
    </row>
    <row r="412" spans="1:8" s="36" customFormat="1">
      <c r="A412" s="27" t="s">
        <v>273</v>
      </c>
      <c r="B412" s="17" t="s">
        <v>492</v>
      </c>
      <c r="C412" s="20">
        <v>29</v>
      </c>
      <c r="D412" s="33" t="e">
        <f>+#REF!/#REF!-1</f>
        <v>#REF!</v>
      </c>
      <c r="E412" s="46" t="e">
        <f>+#REF!-#REF!</f>
        <v>#REF!</v>
      </c>
      <c r="F412" s="35" t="e">
        <f>+C412/#REF!-1</f>
        <v>#REF!</v>
      </c>
      <c r="G412" s="46" t="e">
        <f>+C412-#REF!</f>
        <v>#REF!</v>
      </c>
      <c r="H412" s="35" t="e">
        <f>+C412/#REF!</f>
        <v>#REF!</v>
      </c>
    </row>
    <row r="413" spans="1:8" s="36" customFormat="1">
      <c r="A413" s="18"/>
      <c r="B413" s="19"/>
      <c r="C413" s="20"/>
      <c r="D413" s="33"/>
      <c r="E413" s="46"/>
      <c r="F413" s="35"/>
      <c r="G413" s="46"/>
      <c r="H413" s="35"/>
    </row>
    <row r="414" spans="1:8" s="36" customFormat="1">
      <c r="A414" s="18" t="s">
        <v>111</v>
      </c>
      <c r="B414" s="19"/>
      <c r="C414" s="20"/>
      <c r="D414" s="33"/>
      <c r="E414" s="46"/>
      <c r="F414" s="35"/>
      <c r="G414" s="46"/>
      <c r="H414" s="35"/>
    </row>
    <row r="415" spans="1:8" s="36" customFormat="1">
      <c r="A415" s="18" t="s">
        <v>219</v>
      </c>
      <c r="B415" s="19" t="s">
        <v>208</v>
      </c>
      <c r="C415" s="20">
        <v>24</v>
      </c>
      <c r="D415" s="33" t="e">
        <f>+#REF!/#REF!-1</f>
        <v>#REF!</v>
      </c>
      <c r="E415" s="46" t="e">
        <f>+#REF!-#REF!</f>
        <v>#REF!</v>
      </c>
      <c r="F415" s="35" t="e">
        <f>+C415/#REF!-1</f>
        <v>#REF!</v>
      </c>
      <c r="G415" s="46" t="e">
        <f>+C415-#REF!</f>
        <v>#REF!</v>
      </c>
      <c r="H415" s="35" t="e">
        <f>+C415/#REF!</f>
        <v>#REF!</v>
      </c>
    </row>
    <row r="416" spans="1:8" s="36" customFormat="1">
      <c r="A416" s="18" t="s">
        <v>219</v>
      </c>
      <c r="B416" s="19" t="s">
        <v>209</v>
      </c>
      <c r="C416" s="20">
        <v>27</v>
      </c>
      <c r="D416" s="33" t="e">
        <f>+#REF!/#REF!-1</f>
        <v>#REF!</v>
      </c>
      <c r="E416" s="46" t="e">
        <f>+#REF!-#REF!</f>
        <v>#REF!</v>
      </c>
      <c r="F416" s="35" t="e">
        <f>+C416/#REF!-1</f>
        <v>#REF!</v>
      </c>
      <c r="G416" s="46" t="e">
        <f>+C416-#REF!</f>
        <v>#REF!</v>
      </c>
      <c r="H416" s="35" t="e">
        <f>+C416/#REF!</f>
        <v>#REF!</v>
      </c>
    </row>
    <row r="417" spans="1:20" s="36" customFormat="1">
      <c r="A417" s="18" t="s">
        <v>219</v>
      </c>
      <c r="B417" s="19" t="s">
        <v>275</v>
      </c>
      <c r="C417" s="20">
        <v>39</v>
      </c>
      <c r="D417" s="33" t="e">
        <f>+#REF!/#REF!-1</f>
        <v>#REF!</v>
      </c>
      <c r="E417" s="46" t="e">
        <f>+#REF!-#REF!</f>
        <v>#REF!</v>
      </c>
      <c r="F417" s="35" t="e">
        <f>+C417/#REF!-1</f>
        <v>#REF!</v>
      </c>
      <c r="G417" s="46" t="e">
        <f>+C417-#REF!</f>
        <v>#REF!</v>
      </c>
      <c r="H417" s="35" t="e">
        <f>+C417/#REF!</f>
        <v>#REF!</v>
      </c>
    </row>
    <row r="418" spans="1:20" s="36" customFormat="1">
      <c r="A418" s="18" t="s">
        <v>219</v>
      </c>
      <c r="B418" s="19" t="s">
        <v>212</v>
      </c>
      <c r="C418" s="20">
        <v>7.5</v>
      </c>
      <c r="D418" s="33" t="e">
        <f>+#REF!/#REF!-1</f>
        <v>#REF!</v>
      </c>
      <c r="E418" s="46" t="e">
        <f>+#REF!-#REF!</f>
        <v>#REF!</v>
      </c>
      <c r="F418" s="35" t="e">
        <f>+C418/#REF!-1</f>
        <v>#REF!</v>
      </c>
      <c r="G418" s="46" t="e">
        <f>+C418-#REF!</f>
        <v>#REF!</v>
      </c>
      <c r="H418" s="35" t="e">
        <f>+C418/#REF!</f>
        <v>#REF!</v>
      </c>
    </row>
    <row r="419" spans="1:20" s="36" customFormat="1">
      <c r="A419" s="18" t="s">
        <v>219</v>
      </c>
      <c r="B419" s="19" t="s">
        <v>211</v>
      </c>
      <c r="C419" s="20">
        <v>7.5</v>
      </c>
      <c r="D419" s="33" t="e">
        <f>+#REF!/#REF!-1</f>
        <v>#REF!</v>
      </c>
      <c r="E419" s="46" t="e">
        <f>+#REF!-#REF!</f>
        <v>#REF!</v>
      </c>
      <c r="F419" s="35" t="e">
        <f>+C419/#REF!-1</f>
        <v>#REF!</v>
      </c>
      <c r="G419" s="46" t="e">
        <f>+C419-#REF!</f>
        <v>#REF!</v>
      </c>
      <c r="H419" s="35" t="e">
        <f>+C419/#REF!</f>
        <v>#REF!</v>
      </c>
    </row>
    <row r="420" spans="1:20" s="36" customFormat="1">
      <c r="A420" s="18" t="s">
        <v>219</v>
      </c>
      <c r="B420" s="19" t="s">
        <v>276</v>
      </c>
      <c r="C420" s="20">
        <v>8.5</v>
      </c>
      <c r="D420" s="33" t="e">
        <f>+#REF!/#REF!-1</f>
        <v>#REF!</v>
      </c>
      <c r="E420" s="46" t="e">
        <f>+#REF!-#REF!</f>
        <v>#REF!</v>
      </c>
      <c r="F420" s="35" t="e">
        <f>+C420/#REF!-1</f>
        <v>#REF!</v>
      </c>
      <c r="G420" s="46" t="e">
        <f>+C420-#REF!</f>
        <v>#REF!</v>
      </c>
      <c r="H420" s="35" t="e">
        <f>+C420/#REF!</f>
        <v>#REF!</v>
      </c>
    </row>
    <row r="421" spans="1:20" s="36" customFormat="1">
      <c r="A421" s="18" t="s">
        <v>219</v>
      </c>
      <c r="B421" s="19" t="s">
        <v>277</v>
      </c>
      <c r="C421" s="20">
        <v>10</v>
      </c>
      <c r="D421" s="33" t="e">
        <f>+#REF!/#REF!-1</f>
        <v>#REF!</v>
      </c>
      <c r="E421" s="46" t="e">
        <f>+#REF!-#REF!</f>
        <v>#REF!</v>
      </c>
      <c r="F421" s="35" t="e">
        <f>+C421/#REF!-1</f>
        <v>#REF!</v>
      </c>
      <c r="G421" s="46" t="e">
        <f>+C421-#REF!</f>
        <v>#REF!</v>
      </c>
      <c r="H421" s="35" t="e">
        <f>+C421/#REF!</f>
        <v>#REF!</v>
      </c>
    </row>
    <row r="422" spans="1:20" s="36" customFormat="1">
      <c r="A422" s="18" t="s">
        <v>278</v>
      </c>
      <c r="B422" s="19" t="s">
        <v>211</v>
      </c>
      <c r="C422" s="20">
        <v>7.5</v>
      </c>
      <c r="D422" s="33" t="e">
        <f>+#REF!/#REF!-1</f>
        <v>#REF!</v>
      </c>
      <c r="E422" s="46" t="e">
        <f>+#REF!-#REF!</f>
        <v>#REF!</v>
      </c>
      <c r="F422" s="35" t="e">
        <f>+C422/#REF!-1</f>
        <v>#REF!</v>
      </c>
      <c r="G422" s="46" t="e">
        <f>+C422-#REF!</f>
        <v>#REF!</v>
      </c>
      <c r="H422" s="35" t="e">
        <f>+C422/#REF!</f>
        <v>#REF!</v>
      </c>
    </row>
    <row r="423" spans="1:20" s="36" customFormat="1">
      <c r="A423" s="18" t="s">
        <v>278</v>
      </c>
      <c r="B423" s="19" t="s">
        <v>208</v>
      </c>
      <c r="C423" s="20">
        <v>24</v>
      </c>
      <c r="D423" s="33" t="e">
        <f>+#REF!/#REF!-1</f>
        <v>#REF!</v>
      </c>
      <c r="E423" s="46" t="e">
        <f>+#REF!-#REF!</f>
        <v>#REF!</v>
      </c>
      <c r="F423" s="35" t="e">
        <f>+C423/#REF!-1</f>
        <v>#REF!</v>
      </c>
      <c r="G423" s="46" t="e">
        <f>+C423-#REF!</f>
        <v>#REF!</v>
      </c>
      <c r="H423" s="35" t="e">
        <f>+C423/#REF!</f>
        <v>#REF!</v>
      </c>
    </row>
    <row r="424" spans="1:20" s="36" customFormat="1">
      <c r="A424" s="18" t="s">
        <v>278</v>
      </c>
      <c r="B424" s="19" t="s">
        <v>118</v>
      </c>
      <c r="C424" s="20">
        <v>30</v>
      </c>
      <c r="D424" s="33" t="e">
        <f>+#REF!/#REF!-1</f>
        <v>#REF!</v>
      </c>
      <c r="E424" s="46" t="e">
        <f>+#REF!-#REF!</f>
        <v>#REF!</v>
      </c>
      <c r="F424" s="35" t="e">
        <f>+C424/#REF!-1</f>
        <v>#REF!</v>
      </c>
      <c r="G424" s="46" t="e">
        <f>+C424-#REF!</f>
        <v>#REF!</v>
      </c>
      <c r="H424" s="35" t="e">
        <f>+C424/#REF!</f>
        <v>#REF!</v>
      </c>
    </row>
    <row r="425" spans="1:20" s="36" customFormat="1">
      <c r="A425" s="18" t="s">
        <v>279</v>
      </c>
      <c r="B425" s="19" t="s">
        <v>558</v>
      </c>
      <c r="C425" s="20">
        <v>26</v>
      </c>
      <c r="D425" s="33" t="e">
        <f>+#REF!/#REF!-1</f>
        <v>#REF!</v>
      </c>
      <c r="E425" s="46" t="e">
        <f>+#REF!-#REF!</f>
        <v>#REF!</v>
      </c>
      <c r="F425" s="35" t="e">
        <f>+C425/#REF!-1</f>
        <v>#REF!</v>
      </c>
      <c r="G425" s="46" t="e">
        <f>+C425-#REF!</f>
        <v>#REF!</v>
      </c>
      <c r="H425" s="35" t="e">
        <f>+C425/#REF!</f>
        <v>#REF!</v>
      </c>
    </row>
    <row r="426" spans="1:20" s="36" customFormat="1" ht="13.5" thickBot="1">
      <c r="A426" s="18" t="s">
        <v>219</v>
      </c>
      <c r="B426" s="19" t="s">
        <v>118</v>
      </c>
      <c r="C426" s="20">
        <v>33</v>
      </c>
      <c r="D426" s="33" t="e">
        <f>+#REF!/#REF!-1</f>
        <v>#REF!</v>
      </c>
      <c r="E426" s="46" t="e">
        <f>+#REF!-#REF!</f>
        <v>#REF!</v>
      </c>
      <c r="F426" s="35" t="e">
        <f>+C426/#REF!-1</f>
        <v>#REF!</v>
      </c>
      <c r="G426" s="46" t="e">
        <f>+C426-#REF!</f>
        <v>#REF!</v>
      </c>
      <c r="H426" s="35" t="e">
        <f>+C426/#REF!</f>
        <v>#REF!</v>
      </c>
    </row>
    <row r="427" spans="1:20" s="101" customFormat="1" ht="14.25" thickTop="1" thickBot="1">
      <c r="A427" s="53" t="s">
        <v>573</v>
      </c>
      <c r="B427" s="29"/>
      <c r="C427" s="117" t="s">
        <v>593</v>
      </c>
      <c r="D427" s="103"/>
      <c r="E427" s="104"/>
      <c r="F427" s="104"/>
      <c r="G427" s="104"/>
      <c r="H427" s="105"/>
      <c r="I427" s="36"/>
      <c r="J427" s="36">
        <f>COUNT(C390:C426)</f>
        <v>33</v>
      </c>
      <c r="K427" s="36"/>
      <c r="L427" s="36"/>
      <c r="M427" s="36"/>
      <c r="N427" s="36"/>
      <c r="O427" s="36"/>
      <c r="P427" s="36"/>
      <c r="Q427" s="36"/>
      <c r="R427" s="36"/>
      <c r="S427" s="36"/>
      <c r="T427" s="36"/>
    </row>
    <row r="428" spans="1:20" s="101" customFormat="1" ht="13.5" thickTop="1">
      <c r="A428" s="83" t="s">
        <v>281</v>
      </c>
      <c r="B428" s="81"/>
      <c r="C428" s="78"/>
      <c r="D428" s="84"/>
      <c r="E428" s="92"/>
      <c r="F428" s="92"/>
      <c r="G428" s="92"/>
      <c r="H428" s="85"/>
      <c r="I428" s="88"/>
      <c r="J428" s="88"/>
      <c r="K428" s="36"/>
      <c r="L428" s="36"/>
      <c r="M428" s="36"/>
      <c r="N428" s="36"/>
      <c r="O428" s="36"/>
      <c r="P428" s="36"/>
      <c r="Q428" s="36"/>
      <c r="R428" s="36"/>
      <c r="S428" s="36"/>
      <c r="T428" s="36"/>
    </row>
    <row r="429" spans="1:20" s="101" customFormat="1" ht="7.5" customHeight="1">
      <c r="A429" s="83"/>
      <c r="B429" s="81"/>
      <c r="C429" s="78"/>
      <c r="D429" s="84"/>
      <c r="E429" s="92"/>
      <c r="F429" s="92"/>
      <c r="G429" s="92"/>
      <c r="H429" s="85"/>
      <c r="I429" s="88"/>
      <c r="J429" s="88"/>
      <c r="K429" s="36"/>
      <c r="L429" s="36"/>
      <c r="M429" s="36"/>
      <c r="N429" s="36"/>
      <c r="O429" s="36"/>
      <c r="P429" s="36"/>
      <c r="Q429" s="36"/>
      <c r="R429" s="36"/>
      <c r="S429" s="36"/>
      <c r="T429" s="36"/>
    </row>
    <row r="430" spans="1:20" s="101" customFormat="1">
      <c r="A430" s="80" t="s">
        <v>14</v>
      </c>
      <c r="B430" s="81"/>
      <c r="C430" s="78"/>
      <c r="D430" s="84"/>
      <c r="E430" s="92"/>
      <c r="F430" s="92"/>
      <c r="G430" s="92"/>
      <c r="H430" s="85"/>
      <c r="I430" s="88"/>
      <c r="J430" s="88"/>
      <c r="K430" s="36"/>
      <c r="L430" s="36"/>
      <c r="M430" s="36"/>
      <c r="N430" s="36"/>
      <c r="O430" s="36"/>
      <c r="P430" s="36"/>
      <c r="Q430" s="36"/>
      <c r="R430" s="36"/>
      <c r="S430" s="36"/>
      <c r="T430" s="36"/>
    </row>
    <row r="431" spans="1:20" s="128" customFormat="1">
      <c r="A431" s="80" t="s">
        <v>161</v>
      </c>
      <c r="B431" s="81" t="s">
        <v>16</v>
      </c>
      <c r="C431" s="78">
        <v>72</v>
      </c>
      <c r="D431" s="84" t="e">
        <f>+#REF!/#REF!-1</f>
        <v>#REF!</v>
      </c>
      <c r="E431" s="87" t="e">
        <f>+#REF!-#REF!</f>
        <v>#REF!</v>
      </c>
      <c r="F431" s="85" t="e">
        <f>+C431/#REF!-1</f>
        <v>#REF!</v>
      </c>
      <c r="G431" s="87" t="e">
        <f>+C431-#REF!</f>
        <v>#REF!</v>
      </c>
      <c r="H431" s="85" t="e">
        <f>+C431/#REF!</f>
        <v>#REF!</v>
      </c>
      <c r="I431" s="88"/>
      <c r="J431" s="88"/>
      <c r="K431" s="36"/>
      <c r="L431" s="36"/>
      <c r="M431" s="36"/>
      <c r="N431" s="36"/>
      <c r="O431" s="36"/>
      <c r="P431" s="36"/>
      <c r="Q431" s="36"/>
      <c r="R431" s="36"/>
      <c r="S431" s="36"/>
      <c r="T431" s="36"/>
    </row>
    <row r="432" spans="1:20" s="128" customFormat="1">
      <c r="A432" s="80" t="s">
        <v>282</v>
      </c>
      <c r="B432" s="81" t="s">
        <v>16</v>
      </c>
      <c r="C432" s="78">
        <v>87</v>
      </c>
      <c r="D432" s="84" t="e">
        <f>+#REF!/#REF!-1</f>
        <v>#REF!</v>
      </c>
      <c r="E432" s="87" t="e">
        <f>+#REF!-#REF!</f>
        <v>#REF!</v>
      </c>
      <c r="F432" s="85" t="e">
        <f>+C432/#REF!-1</f>
        <v>#REF!</v>
      </c>
      <c r="G432" s="87" t="e">
        <f>+C432-#REF!</f>
        <v>#REF!</v>
      </c>
      <c r="H432" s="85" t="e">
        <f>+C432/#REF!</f>
        <v>#REF!</v>
      </c>
      <c r="I432" s="88"/>
      <c r="J432" s="88"/>
      <c r="K432" s="36"/>
      <c r="L432" s="36"/>
      <c r="M432" s="36"/>
      <c r="N432" s="36"/>
      <c r="O432" s="36"/>
      <c r="P432" s="36"/>
      <c r="Q432" s="36"/>
      <c r="R432" s="36"/>
      <c r="S432" s="36"/>
      <c r="T432" s="36"/>
    </row>
    <row r="433" spans="1:20" s="128" customFormat="1">
      <c r="A433" s="80" t="s">
        <v>283</v>
      </c>
      <c r="B433" s="81" t="s">
        <v>153</v>
      </c>
      <c r="C433" s="78">
        <v>75</v>
      </c>
      <c r="D433" s="84" t="e">
        <f>+#REF!/#REF!-1</f>
        <v>#REF!</v>
      </c>
      <c r="E433" s="87" t="e">
        <f>+#REF!-#REF!</f>
        <v>#REF!</v>
      </c>
      <c r="F433" s="85" t="e">
        <f>+C433/#REF!-1</f>
        <v>#REF!</v>
      </c>
      <c r="G433" s="87" t="e">
        <f>+C433-#REF!</f>
        <v>#REF!</v>
      </c>
      <c r="H433" s="85" t="e">
        <f>+C433/#REF!</f>
        <v>#REF!</v>
      </c>
      <c r="I433" s="88"/>
      <c r="J433" s="88"/>
      <c r="K433" s="36"/>
      <c r="L433" s="36"/>
      <c r="M433" s="36"/>
      <c r="N433" s="36"/>
      <c r="O433" s="36"/>
      <c r="P433" s="36"/>
      <c r="Q433" s="36"/>
      <c r="R433" s="36"/>
      <c r="S433" s="36"/>
      <c r="T433" s="36"/>
    </row>
    <row r="434" spans="1:20" s="128" customFormat="1">
      <c r="A434" s="80" t="s">
        <v>284</v>
      </c>
      <c r="B434" s="81" t="s">
        <v>16</v>
      </c>
      <c r="C434" s="78">
        <v>85</v>
      </c>
      <c r="D434" s="84" t="e">
        <f>+#REF!/#REF!-1</f>
        <v>#REF!</v>
      </c>
      <c r="E434" s="87" t="e">
        <f>+#REF!-#REF!</f>
        <v>#REF!</v>
      </c>
      <c r="F434" s="85" t="e">
        <f>+C434/#REF!-1</f>
        <v>#REF!</v>
      </c>
      <c r="G434" s="87" t="e">
        <f>+C434-#REF!</f>
        <v>#REF!</v>
      </c>
      <c r="H434" s="85" t="e">
        <f>+C434/#REF!</f>
        <v>#REF!</v>
      </c>
      <c r="I434" s="88"/>
      <c r="J434" s="88"/>
      <c r="K434" s="36"/>
      <c r="L434" s="36"/>
      <c r="M434" s="36"/>
      <c r="N434" s="36"/>
      <c r="O434" s="36"/>
      <c r="P434" s="36"/>
      <c r="Q434" s="36"/>
      <c r="R434" s="36"/>
      <c r="S434" s="36"/>
      <c r="T434" s="36"/>
    </row>
    <row r="435" spans="1:20" s="128" customFormat="1">
      <c r="A435" s="80" t="s">
        <v>285</v>
      </c>
      <c r="B435" s="81" t="s">
        <v>16</v>
      </c>
      <c r="C435" s="78">
        <v>79</v>
      </c>
      <c r="D435" s="84" t="e">
        <f>+#REF!/#REF!-1</f>
        <v>#REF!</v>
      </c>
      <c r="E435" s="87" t="e">
        <f>+#REF!-#REF!</f>
        <v>#REF!</v>
      </c>
      <c r="F435" s="85" t="e">
        <f>+C435/#REF!-1</f>
        <v>#REF!</v>
      </c>
      <c r="G435" s="87" t="e">
        <f>+C435-#REF!</f>
        <v>#REF!</v>
      </c>
      <c r="H435" s="85" t="e">
        <f>+C435/#REF!</f>
        <v>#REF!</v>
      </c>
      <c r="I435" s="88"/>
      <c r="J435" s="88"/>
      <c r="K435" s="36"/>
      <c r="L435" s="36"/>
      <c r="M435" s="36"/>
      <c r="N435" s="36"/>
      <c r="O435" s="36"/>
      <c r="P435" s="36"/>
      <c r="Q435" s="36"/>
      <c r="R435" s="36"/>
      <c r="S435" s="36"/>
      <c r="T435" s="36"/>
    </row>
    <row r="436" spans="1:20" s="128" customFormat="1" ht="14.25" customHeight="1">
      <c r="A436" s="80" t="s">
        <v>286</v>
      </c>
      <c r="B436" s="81" t="s">
        <v>16</v>
      </c>
      <c r="C436" s="78">
        <v>80</v>
      </c>
      <c r="D436" s="84" t="e">
        <f>+#REF!/#REF!-1</f>
        <v>#REF!</v>
      </c>
      <c r="E436" s="87" t="e">
        <f>+#REF!-#REF!</f>
        <v>#REF!</v>
      </c>
      <c r="F436" s="85" t="e">
        <f>+C436/#REF!-1</f>
        <v>#REF!</v>
      </c>
      <c r="G436" s="87" t="e">
        <f>+C436-#REF!</f>
        <v>#REF!</v>
      </c>
      <c r="H436" s="86" t="e">
        <f>+C436/#REF!</f>
        <v>#REF!</v>
      </c>
      <c r="I436" s="88"/>
      <c r="J436" s="88"/>
      <c r="K436" s="36"/>
      <c r="L436" s="36"/>
      <c r="M436" s="36"/>
      <c r="N436" s="36"/>
      <c r="O436" s="36"/>
      <c r="P436" s="36"/>
      <c r="Q436" s="36"/>
      <c r="R436" s="36"/>
      <c r="S436" s="36"/>
      <c r="T436" s="36"/>
    </row>
    <row r="437" spans="1:20" s="101" customFormat="1" ht="14.25" customHeight="1">
      <c r="A437" s="80"/>
      <c r="B437" s="81"/>
      <c r="C437" s="78"/>
      <c r="D437" s="84"/>
      <c r="E437" s="87"/>
      <c r="F437" s="85"/>
      <c r="G437" s="87"/>
      <c r="H437" s="86"/>
      <c r="I437" s="88"/>
      <c r="J437" s="88"/>
      <c r="K437" s="36"/>
      <c r="L437" s="36"/>
      <c r="M437" s="36"/>
      <c r="N437" s="36"/>
      <c r="O437" s="36"/>
      <c r="P437" s="36"/>
      <c r="Q437" s="36"/>
      <c r="R437" s="36"/>
      <c r="S437" s="36"/>
      <c r="T437" s="36"/>
    </row>
    <row r="438" spans="1:20" s="101" customFormat="1">
      <c r="A438" s="80" t="s">
        <v>20</v>
      </c>
      <c r="B438" s="81"/>
      <c r="C438" s="78"/>
      <c r="D438" s="84"/>
      <c r="E438" s="92"/>
      <c r="F438" s="92"/>
      <c r="G438" s="92"/>
      <c r="H438" s="85"/>
      <c r="I438" s="88"/>
      <c r="J438" s="88"/>
      <c r="K438" s="36"/>
      <c r="L438" s="36"/>
      <c r="M438" s="36"/>
      <c r="N438" s="36"/>
      <c r="O438" s="36"/>
      <c r="P438" s="36"/>
      <c r="Q438" s="36"/>
      <c r="R438" s="36"/>
      <c r="S438" s="36"/>
      <c r="T438" s="36"/>
    </row>
    <row r="439" spans="1:20" s="128" customFormat="1">
      <c r="A439" s="80" t="s">
        <v>161</v>
      </c>
      <c r="B439" s="81" t="s">
        <v>16</v>
      </c>
      <c r="C439" s="78">
        <v>56</v>
      </c>
      <c r="D439" s="84" t="e">
        <f>+#REF!/#REF!-1</f>
        <v>#REF!</v>
      </c>
      <c r="E439" s="87" t="e">
        <f>+#REF!-#REF!</f>
        <v>#REF!</v>
      </c>
      <c r="F439" s="85" t="e">
        <f>+C439/#REF!-1</f>
        <v>#REF!</v>
      </c>
      <c r="G439" s="87" t="e">
        <f>+C439-#REF!</f>
        <v>#REF!</v>
      </c>
      <c r="H439" s="85" t="e">
        <f>+C439/#REF!</f>
        <v>#REF!</v>
      </c>
      <c r="I439" s="88"/>
      <c r="J439" s="88"/>
      <c r="K439" s="36"/>
      <c r="L439" s="36"/>
      <c r="M439" s="36"/>
      <c r="N439" s="36"/>
      <c r="O439" s="36"/>
      <c r="P439" s="36"/>
      <c r="Q439" s="36"/>
      <c r="R439" s="36"/>
      <c r="S439" s="36"/>
      <c r="T439" s="36"/>
    </row>
    <row r="440" spans="1:20" s="128" customFormat="1">
      <c r="A440" s="80" t="s">
        <v>282</v>
      </c>
      <c r="B440" s="81" t="s">
        <v>16</v>
      </c>
      <c r="C440" s="78">
        <v>67</v>
      </c>
      <c r="D440" s="84" t="e">
        <f>+#REF!/#REF!-1</f>
        <v>#REF!</v>
      </c>
      <c r="E440" s="87" t="e">
        <f>+#REF!-#REF!</f>
        <v>#REF!</v>
      </c>
      <c r="F440" s="85" t="e">
        <f>+C440/#REF!-1</f>
        <v>#REF!</v>
      </c>
      <c r="G440" s="87" t="e">
        <f>+C440-#REF!</f>
        <v>#REF!</v>
      </c>
      <c r="H440" s="85" t="e">
        <f>+C440/#REF!</f>
        <v>#REF!</v>
      </c>
      <c r="I440" s="88"/>
      <c r="J440" s="88"/>
      <c r="K440" s="36"/>
      <c r="L440" s="36"/>
      <c r="M440" s="36"/>
      <c r="N440" s="36"/>
      <c r="O440" s="36"/>
      <c r="P440" s="36"/>
      <c r="Q440" s="36"/>
      <c r="R440" s="36"/>
      <c r="S440" s="36"/>
      <c r="T440" s="36"/>
    </row>
    <row r="441" spans="1:20" s="128" customFormat="1">
      <c r="A441" s="80" t="s">
        <v>284</v>
      </c>
      <c r="B441" s="81" t="s">
        <v>16</v>
      </c>
      <c r="C441" s="78">
        <v>65</v>
      </c>
      <c r="D441" s="84" t="e">
        <f>+#REF!/#REF!-1</f>
        <v>#REF!</v>
      </c>
      <c r="E441" s="87" t="e">
        <f>+#REF!-#REF!</f>
        <v>#REF!</v>
      </c>
      <c r="F441" s="85" t="e">
        <f>+C441/#REF!-1</f>
        <v>#REF!</v>
      </c>
      <c r="G441" s="87" t="e">
        <f>+C441-#REF!</f>
        <v>#REF!</v>
      </c>
      <c r="H441" s="85" t="e">
        <f>+C441/#REF!</f>
        <v>#REF!</v>
      </c>
      <c r="I441" s="88"/>
      <c r="J441" s="88"/>
      <c r="K441" s="36"/>
      <c r="L441" s="36"/>
      <c r="M441" s="36"/>
      <c r="N441" s="36"/>
      <c r="O441" s="36"/>
      <c r="P441" s="36"/>
      <c r="Q441" s="36"/>
      <c r="R441" s="36"/>
      <c r="S441" s="36"/>
      <c r="T441" s="36"/>
    </row>
    <row r="442" spans="1:20" s="128" customFormat="1">
      <c r="A442" s="80" t="s">
        <v>161</v>
      </c>
      <c r="B442" s="81" t="s">
        <v>287</v>
      </c>
      <c r="C442" s="78">
        <v>18</v>
      </c>
      <c r="D442" s="84" t="e">
        <f>+#REF!/#REF!-1</f>
        <v>#REF!</v>
      </c>
      <c r="E442" s="87" t="e">
        <f>+#REF!-#REF!</f>
        <v>#REF!</v>
      </c>
      <c r="F442" s="85" t="e">
        <f>+C442/#REF!-1</f>
        <v>#REF!</v>
      </c>
      <c r="G442" s="87" t="e">
        <f>+C442-#REF!</f>
        <v>#REF!</v>
      </c>
      <c r="H442" s="85" t="e">
        <f>+C442/#REF!</f>
        <v>#REF!</v>
      </c>
      <c r="I442" s="88"/>
      <c r="J442" s="88"/>
      <c r="K442" s="36"/>
      <c r="L442" s="36"/>
      <c r="M442" s="36"/>
      <c r="N442" s="36"/>
      <c r="O442" s="36"/>
      <c r="P442" s="36"/>
      <c r="Q442" s="36"/>
      <c r="R442" s="36"/>
      <c r="S442" s="36"/>
      <c r="T442" s="36"/>
    </row>
    <row r="443" spans="1:20" s="128" customFormat="1">
      <c r="A443" s="80" t="s">
        <v>161</v>
      </c>
      <c r="B443" s="81" t="s">
        <v>288</v>
      </c>
      <c r="C443" s="78">
        <v>32</v>
      </c>
      <c r="D443" s="84" t="e">
        <f>+#REF!/#REF!-1</f>
        <v>#REF!</v>
      </c>
      <c r="E443" s="87" t="e">
        <f>+#REF!-#REF!</f>
        <v>#REF!</v>
      </c>
      <c r="F443" s="85" t="e">
        <f>+C443/#REF!-1</f>
        <v>#REF!</v>
      </c>
      <c r="G443" s="87" t="e">
        <f>+C443-#REF!</f>
        <v>#REF!</v>
      </c>
      <c r="H443" s="85" t="e">
        <f>+C443/#REF!</f>
        <v>#REF!</v>
      </c>
      <c r="I443" s="88"/>
      <c r="J443" s="88"/>
      <c r="K443" s="36"/>
      <c r="L443" s="36"/>
      <c r="M443" s="36"/>
      <c r="N443" s="36"/>
      <c r="O443" s="36"/>
      <c r="P443" s="36"/>
      <c r="Q443" s="36"/>
      <c r="R443" s="36"/>
      <c r="S443" s="36"/>
      <c r="T443" s="36"/>
    </row>
    <row r="444" spans="1:20" s="128" customFormat="1">
      <c r="A444" s="80" t="s">
        <v>161</v>
      </c>
      <c r="B444" s="81" t="s">
        <v>289</v>
      </c>
      <c r="C444" s="78">
        <v>26</v>
      </c>
      <c r="D444" s="84" t="e">
        <f>+#REF!/#REF!-1</f>
        <v>#REF!</v>
      </c>
      <c r="E444" s="87" t="e">
        <f>+#REF!-#REF!</f>
        <v>#REF!</v>
      </c>
      <c r="F444" s="85" t="e">
        <f>+C444/#REF!-1</f>
        <v>#REF!</v>
      </c>
      <c r="G444" s="87" t="e">
        <f>+C444-#REF!</f>
        <v>#REF!</v>
      </c>
      <c r="H444" s="85" t="e">
        <f>+C444/#REF!</f>
        <v>#REF!</v>
      </c>
      <c r="I444" s="88"/>
      <c r="J444" s="88"/>
      <c r="K444" s="36"/>
      <c r="L444" s="36"/>
      <c r="M444" s="36"/>
      <c r="N444" s="36"/>
      <c r="O444" s="36"/>
      <c r="P444" s="36"/>
      <c r="Q444" s="36"/>
      <c r="R444" s="36"/>
      <c r="S444" s="36"/>
      <c r="T444" s="36"/>
    </row>
    <row r="445" spans="1:20" s="128" customFormat="1">
      <c r="A445" s="80" t="s">
        <v>290</v>
      </c>
      <c r="B445" s="81" t="s">
        <v>291</v>
      </c>
      <c r="C445" s="78">
        <v>16.5</v>
      </c>
      <c r="D445" s="84" t="e">
        <f>+#REF!/#REF!-1</f>
        <v>#REF!</v>
      </c>
      <c r="E445" s="87" t="e">
        <f>+#REF!-#REF!</f>
        <v>#REF!</v>
      </c>
      <c r="F445" s="85" t="e">
        <f>+C445/#REF!-1</f>
        <v>#REF!</v>
      </c>
      <c r="G445" s="87" t="e">
        <f>+C445-#REF!</f>
        <v>#REF!</v>
      </c>
      <c r="H445" s="85" t="e">
        <f>+C445/#REF!</f>
        <v>#REF!</v>
      </c>
      <c r="I445" s="88"/>
      <c r="J445" s="88"/>
      <c r="K445" s="36"/>
      <c r="L445" s="36"/>
      <c r="M445" s="36"/>
      <c r="N445" s="36"/>
      <c r="O445" s="36"/>
      <c r="P445" s="36"/>
      <c r="Q445" s="36"/>
      <c r="R445" s="36"/>
      <c r="S445" s="36"/>
      <c r="T445" s="36"/>
    </row>
    <row r="446" spans="1:20" s="128" customFormat="1">
      <c r="A446" s="80" t="s">
        <v>161</v>
      </c>
      <c r="B446" s="81" t="s">
        <v>292</v>
      </c>
      <c r="C446" s="78">
        <v>21.5</v>
      </c>
      <c r="D446" s="84" t="e">
        <f>+#REF!/#REF!-1</f>
        <v>#REF!</v>
      </c>
      <c r="E446" s="87" t="e">
        <f>+#REF!-#REF!</f>
        <v>#REF!</v>
      </c>
      <c r="F446" s="85" t="e">
        <f>+C446/#REF!-1</f>
        <v>#REF!</v>
      </c>
      <c r="G446" s="87" t="e">
        <f>+C446-#REF!</f>
        <v>#REF!</v>
      </c>
      <c r="H446" s="85" t="e">
        <f>+C446/#REF!</f>
        <v>#REF!</v>
      </c>
      <c r="I446" s="88"/>
      <c r="J446" s="88"/>
      <c r="K446" s="36"/>
      <c r="L446" s="36"/>
      <c r="M446" s="36"/>
      <c r="N446" s="36"/>
      <c r="O446" s="36"/>
      <c r="P446" s="36"/>
      <c r="Q446" s="36"/>
      <c r="R446" s="36"/>
      <c r="S446" s="36"/>
      <c r="T446" s="36"/>
    </row>
    <row r="447" spans="1:20" s="128" customFormat="1" ht="16.5" customHeight="1">
      <c r="A447" s="80" t="s">
        <v>161</v>
      </c>
      <c r="B447" s="81" t="s">
        <v>293</v>
      </c>
      <c r="C447" s="78">
        <v>12.5</v>
      </c>
      <c r="D447" s="84" t="e">
        <f>+#REF!/#REF!-1</f>
        <v>#REF!</v>
      </c>
      <c r="E447" s="87" t="e">
        <f>+#REF!-#REF!</f>
        <v>#REF!</v>
      </c>
      <c r="F447" s="85" t="e">
        <f>+C447/#REF!-1</f>
        <v>#REF!</v>
      </c>
      <c r="G447" s="87" t="e">
        <f>+C447-#REF!</f>
        <v>#REF!</v>
      </c>
      <c r="H447" s="85" t="e">
        <f>+C447/#REF!</f>
        <v>#REF!</v>
      </c>
      <c r="I447" s="88"/>
      <c r="J447" s="88"/>
      <c r="K447" s="36"/>
      <c r="L447" s="36"/>
      <c r="M447" s="36"/>
      <c r="N447" s="36"/>
      <c r="O447" s="36"/>
      <c r="P447" s="36"/>
      <c r="Q447" s="36"/>
      <c r="R447" s="36"/>
      <c r="S447" s="36"/>
      <c r="T447" s="36"/>
    </row>
    <row r="448" spans="1:20" s="128" customFormat="1">
      <c r="A448" s="80" t="s">
        <v>161</v>
      </c>
      <c r="B448" s="81" t="s">
        <v>294</v>
      </c>
      <c r="C448" s="78">
        <v>22</v>
      </c>
      <c r="D448" s="84" t="e">
        <f>+#REF!/#REF!-1</f>
        <v>#REF!</v>
      </c>
      <c r="E448" s="87" t="e">
        <f>+#REF!-#REF!</f>
        <v>#REF!</v>
      </c>
      <c r="F448" s="85" t="e">
        <f>+C448/#REF!-1</f>
        <v>#REF!</v>
      </c>
      <c r="G448" s="87" t="e">
        <f>+C448-#REF!</f>
        <v>#REF!</v>
      </c>
      <c r="H448" s="85" t="e">
        <f>+C448/#REF!</f>
        <v>#REF!</v>
      </c>
      <c r="I448" s="88"/>
      <c r="J448" s="88"/>
      <c r="K448" s="36"/>
      <c r="L448" s="36"/>
      <c r="M448" s="36"/>
      <c r="N448" s="36"/>
      <c r="O448" s="36"/>
      <c r="P448" s="36"/>
      <c r="Q448" s="36"/>
      <c r="R448" s="36"/>
      <c r="S448" s="36"/>
      <c r="T448" s="36"/>
    </row>
    <row r="449" spans="1:20" s="128" customFormat="1">
      <c r="A449" s="80" t="s">
        <v>161</v>
      </c>
      <c r="B449" s="81" t="s">
        <v>295</v>
      </c>
      <c r="C449" s="78">
        <v>38</v>
      </c>
      <c r="D449" s="84" t="e">
        <f>+#REF!/#REF!-1</f>
        <v>#REF!</v>
      </c>
      <c r="E449" s="87" t="e">
        <f>+#REF!-#REF!</f>
        <v>#REF!</v>
      </c>
      <c r="F449" s="85" t="e">
        <f>+C449/#REF!-1</f>
        <v>#REF!</v>
      </c>
      <c r="G449" s="87" t="e">
        <f>+C449-#REF!</f>
        <v>#REF!</v>
      </c>
      <c r="H449" s="85" t="e">
        <f>+C449/#REF!</f>
        <v>#REF!</v>
      </c>
      <c r="I449" s="88"/>
      <c r="J449" s="88"/>
      <c r="K449" s="36"/>
      <c r="L449" s="36"/>
      <c r="M449" s="36"/>
      <c r="N449" s="36"/>
      <c r="O449" s="36"/>
      <c r="P449" s="36"/>
      <c r="Q449" s="36"/>
      <c r="R449" s="36"/>
      <c r="S449" s="36"/>
      <c r="T449" s="36"/>
    </row>
    <row r="450" spans="1:20" s="128" customFormat="1">
      <c r="A450" s="80" t="s">
        <v>161</v>
      </c>
      <c r="B450" s="81" t="s">
        <v>296</v>
      </c>
      <c r="C450" s="78">
        <v>15</v>
      </c>
      <c r="D450" s="84" t="e">
        <f>+#REF!/#REF!-1</f>
        <v>#REF!</v>
      </c>
      <c r="E450" s="87" t="e">
        <f>+#REF!-#REF!</f>
        <v>#REF!</v>
      </c>
      <c r="F450" s="85" t="e">
        <f>+C450/#REF!-1</f>
        <v>#REF!</v>
      </c>
      <c r="G450" s="87" t="e">
        <f>+C450-#REF!</f>
        <v>#REF!</v>
      </c>
      <c r="H450" s="85" t="e">
        <f>+C450/#REF!</f>
        <v>#REF!</v>
      </c>
      <c r="I450" s="88"/>
      <c r="J450" s="88"/>
      <c r="K450" s="36"/>
      <c r="L450" s="36"/>
      <c r="M450" s="36"/>
      <c r="N450" s="36"/>
      <c r="O450" s="36"/>
      <c r="P450" s="36"/>
      <c r="Q450" s="36"/>
      <c r="R450" s="36"/>
      <c r="S450" s="36"/>
      <c r="T450" s="36"/>
    </row>
    <row r="451" spans="1:20" s="128" customFormat="1">
      <c r="A451" s="80" t="s">
        <v>161</v>
      </c>
      <c r="B451" s="81" t="s">
        <v>297</v>
      </c>
      <c r="C451" s="78">
        <v>54</v>
      </c>
      <c r="D451" s="84" t="e">
        <f>+#REF!/#REF!-1</f>
        <v>#REF!</v>
      </c>
      <c r="E451" s="87" t="e">
        <f>+#REF!-#REF!</f>
        <v>#REF!</v>
      </c>
      <c r="F451" s="85" t="e">
        <f>+C451/#REF!-1</f>
        <v>#REF!</v>
      </c>
      <c r="G451" s="87" t="e">
        <f>+C451-#REF!</f>
        <v>#REF!</v>
      </c>
      <c r="H451" s="85" t="e">
        <f>+C451/#REF!</f>
        <v>#REF!</v>
      </c>
      <c r="I451" s="88"/>
      <c r="J451" s="88"/>
      <c r="K451" s="36"/>
      <c r="L451" s="36"/>
      <c r="M451" s="36"/>
      <c r="N451" s="36"/>
      <c r="O451" s="36"/>
      <c r="P451" s="36"/>
      <c r="Q451" s="36"/>
      <c r="R451" s="36"/>
      <c r="S451" s="36"/>
      <c r="T451" s="36"/>
    </row>
    <row r="452" spans="1:20" s="128" customFormat="1">
      <c r="A452" s="80" t="s">
        <v>161</v>
      </c>
      <c r="B452" s="81" t="s">
        <v>298</v>
      </c>
      <c r="C452" s="78">
        <v>24</v>
      </c>
      <c r="D452" s="84" t="e">
        <f>+#REF!/#REF!-1</f>
        <v>#REF!</v>
      </c>
      <c r="E452" s="87" t="e">
        <f>+#REF!-#REF!</f>
        <v>#REF!</v>
      </c>
      <c r="F452" s="85" t="e">
        <f>+C452/#REF!-1</f>
        <v>#REF!</v>
      </c>
      <c r="G452" s="87" t="e">
        <f>+C452-#REF!</f>
        <v>#REF!</v>
      </c>
      <c r="H452" s="85" t="e">
        <f>+C452/#REF!</f>
        <v>#REF!</v>
      </c>
      <c r="I452" s="88"/>
      <c r="J452" s="88"/>
      <c r="K452" s="36"/>
      <c r="L452" s="36"/>
      <c r="M452" s="36"/>
      <c r="N452" s="36"/>
      <c r="O452" s="36"/>
      <c r="P452" s="36"/>
      <c r="Q452" s="36"/>
      <c r="R452" s="36"/>
      <c r="S452" s="36"/>
      <c r="T452" s="36"/>
    </row>
    <row r="453" spans="1:20" s="128" customFormat="1">
      <c r="A453" s="80" t="s">
        <v>161</v>
      </c>
      <c r="B453" s="81" t="s">
        <v>299</v>
      </c>
      <c r="C453" s="78">
        <v>10.5</v>
      </c>
      <c r="D453" s="84" t="e">
        <f>+#REF!/#REF!-1</f>
        <v>#REF!</v>
      </c>
      <c r="E453" s="87" t="e">
        <f>+#REF!-#REF!</f>
        <v>#REF!</v>
      </c>
      <c r="F453" s="85" t="e">
        <f>+C453/#REF!-1</f>
        <v>#REF!</v>
      </c>
      <c r="G453" s="87" t="e">
        <f>+C453-#REF!</f>
        <v>#REF!</v>
      </c>
      <c r="H453" s="85" t="e">
        <f>+C453/#REF!</f>
        <v>#REF!</v>
      </c>
      <c r="I453" s="88"/>
      <c r="J453" s="88"/>
      <c r="K453" s="36"/>
      <c r="L453" s="36"/>
      <c r="M453" s="36"/>
      <c r="N453" s="36"/>
      <c r="O453" s="36"/>
      <c r="P453" s="36"/>
      <c r="Q453" s="36"/>
      <c r="R453" s="36"/>
      <c r="S453" s="36"/>
      <c r="T453" s="36"/>
    </row>
    <row r="454" spans="1:20" s="128" customFormat="1">
      <c r="A454" s="80" t="s">
        <v>161</v>
      </c>
      <c r="B454" s="81" t="s">
        <v>300</v>
      </c>
      <c r="C454" s="78">
        <v>18.5</v>
      </c>
      <c r="D454" s="84" t="e">
        <f>+#REF!/#REF!-1</f>
        <v>#REF!</v>
      </c>
      <c r="E454" s="87" t="e">
        <f>+#REF!-#REF!</f>
        <v>#REF!</v>
      </c>
      <c r="F454" s="85" t="e">
        <f>+C454/#REF!-1</f>
        <v>#REF!</v>
      </c>
      <c r="G454" s="87" t="e">
        <f>+C454-#REF!</f>
        <v>#REF!</v>
      </c>
      <c r="H454" s="85" t="e">
        <f>+C454/#REF!</f>
        <v>#REF!</v>
      </c>
      <c r="I454" s="88"/>
      <c r="J454" s="88"/>
      <c r="K454" s="36"/>
      <c r="L454" s="36"/>
      <c r="M454" s="36"/>
      <c r="N454" s="36"/>
      <c r="O454" s="36"/>
      <c r="P454" s="36"/>
      <c r="Q454" s="36"/>
      <c r="R454" s="36"/>
      <c r="S454" s="36"/>
      <c r="T454" s="36"/>
    </row>
    <row r="455" spans="1:20" s="128" customFormat="1">
      <c r="A455" s="80" t="s">
        <v>290</v>
      </c>
      <c r="B455" s="81" t="s">
        <v>279</v>
      </c>
      <c r="C455" s="78">
        <v>11</v>
      </c>
      <c r="D455" s="84" t="e">
        <f>+#REF!/#REF!-1</f>
        <v>#REF!</v>
      </c>
      <c r="E455" s="87" t="e">
        <f>+#REF!-#REF!</f>
        <v>#REF!</v>
      </c>
      <c r="F455" s="85" t="e">
        <f>+C455/#REF!-1</f>
        <v>#REF!</v>
      </c>
      <c r="G455" s="87" t="e">
        <f>+C455-#REF!</f>
        <v>#REF!</v>
      </c>
      <c r="H455" s="85" t="e">
        <f>+C455/#REF!</f>
        <v>#REF!</v>
      </c>
      <c r="I455" s="88"/>
      <c r="J455" s="88"/>
      <c r="K455" s="36"/>
      <c r="L455" s="36"/>
      <c r="M455" s="36"/>
      <c r="N455" s="36"/>
      <c r="O455" s="36"/>
      <c r="P455" s="36"/>
      <c r="Q455" s="36"/>
      <c r="R455" s="36"/>
      <c r="S455" s="36"/>
      <c r="T455" s="36"/>
    </row>
    <row r="456" spans="1:20" s="128" customFormat="1">
      <c r="A456" s="80" t="s">
        <v>290</v>
      </c>
      <c r="B456" s="81" t="s">
        <v>301</v>
      </c>
      <c r="C456" s="78">
        <v>28</v>
      </c>
      <c r="D456" s="84" t="e">
        <f>+#REF!/#REF!-1</f>
        <v>#REF!</v>
      </c>
      <c r="E456" s="87" t="e">
        <f>+#REF!-#REF!</f>
        <v>#REF!</v>
      </c>
      <c r="F456" s="85" t="e">
        <f>+C456/#REF!-1</f>
        <v>#REF!</v>
      </c>
      <c r="G456" s="87" t="e">
        <f>+C456-#REF!</f>
        <v>#REF!</v>
      </c>
      <c r="H456" s="85" t="e">
        <f>+C456/#REF!</f>
        <v>#REF!</v>
      </c>
      <c r="I456" s="88"/>
      <c r="J456" s="88"/>
      <c r="K456" s="36"/>
      <c r="L456" s="36"/>
      <c r="M456" s="36"/>
      <c r="N456" s="36"/>
      <c r="O456" s="36"/>
      <c r="P456" s="36"/>
      <c r="Q456" s="36"/>
      <c r="R456" s="36"/>
      <c r="S456" s="36"/>
      <c r="T456" s="36"/>
    </row>
    <row r="457" spans="1:20" s="128" customFormat="1">
      <c r="A457" s="80" t="s">
        <v>161</v>
      </c>
      <c r="B457" s="81" t="s">
        <v>302</v>
      </c>
      <c r="C457" s="78">
        <v>20</v>
      </c>
      <c r="D457" s="84" t="e">
        <f>+#REF!/#REF!-1</f>
        <v>#REF!</v>
      </c>
      <c r="E457" s="87" t="e">
        <f>+#REF!-#REF!</f>
        <v>#REF!</v>
      </c>
      <c r="F457" s="85" t="e">
        <f>+C457/#REF!-1</f>
        <v>#REF!</v>
      </c>
      <c r="G457" s="87" t="e">
        <f>+C457-#REF!</f>
        <v>#REF!</v>
      </c>
      <c r="H457" s="85" t="e">
        <f>+C457/#REF!</f>
        <v>#REF!</v>
      </c>
      <c r="I457" s="88"/>
      <c r="J457" s="88"/>
      <c r="K457" s="36"/>
      <c r="L457" s="36"/>
      <c r="M457" s="36"/>
      <c r="N457" s="36"/>
      <c r="O457" s="36"/>
      <c r="P457" s="36"/>
      <c r="Q457" s="36"/>
      <c r="R457" s="36"/>
      <c r="S457" s="36"/>
      <c r="T457" s="36"/>
    </row>
    <row r="458" spans="1:20" s="128" customFormat="1">
      <c r="A458" s="80" t="s">
        <v>161</v>
      </c>
      <c r="B458" s="81" t="s">
        <v>303</v>
      </c>
      <c r="C458" s="78">
        <v>32</v>
      </c>
      <c r="D458" s="84" t="e">
        <f>+#REF!/#REF!-1</f>
        <v>#REF!</v>
      </c>
      <c r="E458" s="87" t="e">
        <f>+#REF!-#REF!</f>
        <v>#REF!</v>
      </c>
      <c r="F458" s="85" t="e">
        <f>+C458/#REF!-1</f>
        <v>#REF!</v>
      </c>
      <c r="G458" s="87" t="e">
        <f>+C458-#REF!</f>
        <v>#REF!</v>
      </c>
      <c r="H458" s="85" t="e">
        <f>+C458/#REF!</f>
        <v>#REF!</v>
      </c>
      <c r="I458" s="88"/>
      <c r="J458" s="88"/>
      <c r="K458" s="36"/>
      <c r="L458" s="36"/>
      <c r="M458" s="36"/>
      <c r="N458" s="36"/>
      <c r="O458" s="36"/>
      <c r="P458" s="36"/>
      <c r="Q458" s="36"/>
      <c r="R458" s="36"/>
      <c r="S458" s="36"/>
      <c r="T458" s="36"/>
    </row>
    <row r="459" spans="1:20" s="128" customFormat="1">
      <c r="A459" s="80" t="s">
        <v>161</v>
      </c>
      <c r="B459" s="81" t="s">
        <v>304</v>
      </c>
      <c r="C459" s="78">
        <v>7</v>
      </c>
      <c r="D459" s="84" t="e">
        <f>+#REF!/#REF!-1</f>
        <v>#REF!</v>
      </c>
      <c r="E459" s="87" t="e">
        <f>+#REF!-#REF!</f>
        <v>#REF!</v>
      </c>
      <c r="F459" s="85" t="e">
        <f>+C459/#REF!-1</f>
        <v>#REF!</v>
      </c>
      <c r="G459" s="87" t="e">
        <f>+C459-#REF!</f>
        <v>#REF!</v>
      </c>
      <c r="H459" s="85" t="e">
        <f>+C459/#REF!</f>
        <v>#REF!</v>
      </c>
      <c r="I459" s="88"/>
      <c r="J459" s="88"/>
      <c r="K459" s="36"/>
      <c r="L459" s="36"/>
      <c r="M459" s="36"/>
      <c r="N459" s="36"/>
      <c r="O459" s="36"/>
      <c r="P459" s="36"/>
      <c r="Q459" s="36"/>
      <c r="R459" s="36"/>
      <c r="S459" s="36"/>
      <c r="T459" s="36"/>
    </row>
    <row r="460" spans="1:20" s="128" customFormat="1">
      <c r="A460" s="80" t="s">
        <v>161</v>
      </c>
      <c r="B460" s="81" t="s">
        <v>305</v>
      </c>
      <c r="C460" s="78">
        <v>27</v>
      </c>
      <c r="D460" s="84" t="e">
        <f>+#REF!/#REF!-1</f>
        <v>#REF!</v>
      </c>
      <c r="E460" s="87" t="e">
        <f>+#REF!-#REF!</f>
        <v>#REF!</v>
      </c>
      <c r="F460" s="85" t="e">
        <f>+C460/#REF!-1</f>
        <v>#REF!</v>
      </c>
      <c r="G460" s="87" t="e">
        <f>+C460-#REF!</f>
        <v>#REF!</v>
      </c>
      <c r="H460" s="85" t="e">
        <f>+C460/#REF!</f>
        <v>#REF!</v>
      </c>
      <c r="I460" s="88"/>
      <c r="J460" s="88"/>
      <c r="K460" s="36"/>
      <c r="L460" s="36"/>
      <c r="M460" s="36"/>
      <c r="N460" s="36"/>
      <c r="O460" s="36"/>
      <c r="P460" s="36"/>
      <c r="Q460" s="36"/>
      <c r="R460" s="36"/>
      <c r="S460" s="36"/>
      <c r="T460" s="36"/>
    </row>
    <row r="461" spans="1:20" s="128" customFormat="1">
      <c r="A461" s="80" t="s">
        <v>161</v>
      </c>
      <c r="B461" s="81" t="s">
        <v>254</v>
      </c>
      <c r="C461" s="78">
        <v>36</v>
      </c>
      <c r="D461" s="84" t="e">
        <f>+#REF!/#REF!-1</f>
        <v>#REF!</v>
      </c>
      <c r="E461" s="87" t="e">
        <f>+#REF!-#REF!</f>
        <v>#REF!</v>
      </c>
      <c r="F461" s="85" t="e">
        <f>+C461/#REF!-1</f>
        <v>#REF!</v>
      </c>
      <c r="G461" s="87" t="e">
        <f>+C461-#REF!</f>
        <v>#REF!</v>
      </c>
      <c r="H461" s="85" t="e">
        <f>+C461/#REF!</f>
        <v>#REF!</v>
      </c>
      <c r="I461" s="88"/>
      <c r="J461" s="88"/>
      <c r="K461" s="36"/>
      <c r="L461" s="36"/>
      <c r="M461" s="36"/>
      <c r="N461" s="36"/>
      <c r="O461" s="36"/>
      <c r="P461" s="36"/>
      <c r="Q461" s="36"/>
      <c r="R461" s="36"/>
      <c r="S461" s="36"/>
      <c r="T461" s="36"/>
    </row>
    <row r="462" spans="1:20" s="128" customFormat="1">
      <c r="A462" s="80" t="s">
        <v>290</v>
      </c>
      <c r="B462" s="77" t="s">
        <v>306</v>
      </c>
      <c r="C462" s="78">
        <v>34</v>
      </c>
      <c r="D462" s="84" t="e">
        <f>+#REF!/#REF!-1</f>
        <v>#REF!</v>
      </c>
      <c r="E462" s="87" t="e">
        <f>+#REF!-#REF!</f>
        <v>#REF!</v>
      </c>
      <c r="F462" s="85" t="e">
        <f>+C462/#REF!-1</f>
        <v>#REF!</v>
      </c>
      <c r="G462" s="87" t="e">
        <f>+C462-#REF!</f>
        <v>#REF!</v>
      </c>
      <c r="H462" s="85" t="e">
        <f>+C462/#REF!</f>
        <v>#REF!</v>
      </c>
      <c r="I462" s="88"/>
      <c r="J462" s="88"/>
      <c r="K462" s="36"/>
      <c r="L462" s="36"/>
      <c r="M462" s="36"/>
      <c r="N462" s="36"/>
      <c r="O462" s="36"/>
      <c r="P462" s="36"/>
      <c r="Q462" s="36"/>
      <c r="R462" s="36"/>
      <c r="S462" s="36"/>
      <c r="T462" s="36"/>
    </row>
    <row r="463" spans="1:20" s="128" customFormat="1">
      <c r="A463" s="80" t="s">
        <v>307</v>
      </c>
      <c r="B463" s="81" t="s">
        <v>308</v>
      </c>
      <c r="C463" s="78">
        <v>33</v>
      </c>
      <c r="D463" s="84" t="e">
        <f>+#REF!/#REF!-1</f>
        <v>#REF!</v>
      </c>
      <c r="E463" s="87" t="e">
        <f>+#REF!-#REF!</f>
        <v>#REF!</v>
      </c>
      <c r="F463" s="85" t="e">
        <f>+C463/#REF!-1</f>
        <v>#REF!</v>
      </c>
      <c r="G463" s="87" t="e">
        <f>+C463-#REF!</f>
        <v>#REF!</v>
      </c>
      <c r="H463" s="85" t="e">
        <f>+C463/#REF!</f>
        <v>#REF!</v>
      </c>
      <c r="I463" s="88"/>
      <c r="J463" s="88"/>
      <c r="K463" s="36"/>
      <c r="L463" s="36"/>
      <c r="M463" s="36"/>
      <c r="N463" s="36"/>
      <c r="O463" s="36"/>
      <c r="P463" s="36"/>
      <c r="Q463" s="36"/>
      <c r="R463" s="36"/>
      <c r="S463" s="36"/>
      <c r="T463" s="36"/>
    </row>
    <row r="464" spans="1:20" s="128" customFormat="1">
      <c r="A464" s="80" t="s">
        <v>309</v>
      </c>
      <c r="B464" s="81" t="s">
        <v>310</v>
      </c>
      <c r="C464" s="78">
        <v>54</v>
      </c>
      <c r="D464" s="84" t="e">
        <f>+#REF!/#REF!-1</f>
        <v>#REF!</v>
      </c>
      <c r="E464" s="87" t="e">
        <f>+#REF!-#REF!</f>
        <v>#REF!</v>
      </c>
      <c r="F464" s="85" t="e">
        <f>+C464/#REF!-1</f>
        <v>#REF!</v>
      </c>
      <c r="G464" s="87" t="e">
        <f>+C464-#REF!</f>
        <v>#REF!</v>
      </c>
      <c r="H464" s="85" t="e">
        <f>+C464/#REF!</f>
        <v>#REF!</v>
      </c>
      <c r="I464" s="88"/>
      <c r="J464" s="88"/>
      <c r="K464" s="36"/>
      <c r="L464" s="36"/>
      <c r="M464" s="36"/>
      <c r="N464" s="36"/>
      <c r="O464" s="36"/>
      <c r="P464" s="36"/>
      <c r="Q464" s="36"/>
      <c r="R464" s="36"/>
      <c r="S464" s="36"/>
      <c r="T464" s="36"/>
    </row>
    <row r="465" spans="1:20" s="128" customFormat="1">
      <c r="A465" s="80" t="s">
        <v>311</v>
      </c>
      <c r="B465" s="81" t="s">
        <v>312</v>
      </c>
      <c r="C465" s="78">
        <v>49</v>
      </c>
      <c r="D465" s="84" t="e">
        <f>+#REF!/#REF!-1</f>
        <v>#REF!</v>
      </c>
      <c r="E465" s="87" t="e">
        <f>+#REF!-#REF!</f>
        <v>#REF!</v>
      </c>
      <c r="F465" s="85" t="e">
        <f>+C465/#REF!-1</f>
        <v>#REF!</v>
      </c>
      <c r="G465" s="87" t="e">
        <f>+C465-#REF!</f>
        <v>#REF!</v>
      </c>
      <c r="H465" s="85" t="e">
        <f>+C465/#REF!</f>
        <v>#REF!</v>
      </c>
      <c r="I465" s="88"/>
      <c r="J465" s="88"/>
      <c r="K465" s="36"/>
      <c r="L465" s="36"/>
      <c r="M465" s="36"/>
      <c r="N465" s="36"/>
      <c r="O465" s="36"/>
      <c r="P465" s="36"/>
      <c r="Q465" s="36"/>
      <c r="R465" s="36"/>
      <c r="S465" s="36"/>
      <c r="T465" s="36"/>
    </row>
    <row r="466" spans="1:20" s="128" customFormat="1">
      <c r="A466" s="80" t="s">
        <v>313</v>
      </c>
      <c r="B466" s="81" t="s">
        <v>314</v>
      </c>
      <c r="C466" s="78">
        <v>19</v>
      </c>
      <c r="D466" s="84" t="e">
        <f>+#REF!/#REF!-1</f>
        <v>#REF!</v>
      </c>
      <c r="E466" s="87" t="e">
        <f>+#REF!-#REF!</f>
        <v>#REF!</v>
      </c>
      <c r="F466" s="85" t="e">
        <f>+C466/#REF!-1</f>
        <v>#REF!</v>
      </c>
      <c r="G466" s="87" t="e">
        <f>+C466-#REF!</f>
        <v>#REF!</v>
      </c>
      <c r="H466" s="85" t="e">
        <f>+C466/#REF!</f>
        <v>#REF!</v>
      </c>
      <c r="I466" s="88"/>
      <c r="J466" s="88"/>
      <c r="K466" s="36"/>
      <c r="L466" s="36"/>
      <c r="M466" s="36"/>
      <c r="N466" s="36"/>
      <c r="O466" s="36"/>
      <c r="P466" s="36"/>
      <c r="Q466" s="36"/>
      <c r="R466" s="36"/>
      <c r="S466" s="36"/>
      <c r="T466" s="36"/>
    </row>
    <row r="467" spans="1:20" s="24" customFormat="1">
      <c r="A467" s="82" t="s">
        <v>247</v>
      </c>
      <c r="B467" s="82" t="s">
        <v>254</v>
      </c>
      <c r="C467" s="78">
        <v>19</v>
      </c>
      <c r="D467" s="84"/>
      <c r="E467" s="87"/>
      <c r="F467" s="85"/>
      <c r="G467" s="87"/>
      <c r="H467" s="85"/>
      <c r="I467" s="88"/>
      <c r="J467" s="88"/>
      <c r="K467" s="36"/>
      <c r="L467" s="36"/>
      <c r="M467" s="36"/>
      <c r="N467" s="36"/>
      <c r="O467" s="36"/>
      <c r="P467" s="36"/>
      <c r="Q467" s="36"/>
      <c r="R467" s="36"/>
      <c r="S467" s="36"/>
      <c r="T467" s="36"/>
    </row>
    <row r="468" spans="1:20" s="24" customFormat="1" ht="13.5" thickBot="1">
      <c r="A468" s="88" t="s">
        <v>315</v>
      </c>
      <c r="B468" s="88" t="s">
        <v>316</v>
      </c>
      <c r="C468" s="78">
        <v>41</v>
      </c>
      <c r="D468" s="84"/>
      <c r="E468" s="87"/>
      <c r="F468" s="85"/>
      <c r="G468" s="87"/>
      <c r="H468" s="85"/>
      <c r="I468" s="88"/>
      <c r="J468" s="88"/>
      <c r="K468" s="36"/>
      <c r="L468" s="36"/>
      <c r="M468" s="36"/>
      <c r="N468" s="36"/>
      <c r="O468" s="36"/>
      <c r="P468" s="36"/>
      <c r="Q468" s="36"/>
      <c r="R468" s="36"/>
      <c r="S468" s="36"/>
      <c r="T468" s="36"/>
    </row>
    <row r="469" spans="1:20" s="101" customFormat="1" ht="14.25" thickTop="1" thickBot="1">
      <c r="A469" s="53" t="s">
        <v>317</v>
      </c>
      <c r="B469" s="29"/>
      <c r="C469" s="117" t="s">
        <v>594</v>
      </c>
      <c r="D469" s="103"/>
      <c r="E469" s="104"/>
      <c r="F469" s="104"/>
      <c r="G469" s="104"/>
      <c r="H469" s="105"/>
      <c r="I469" s="36"/>
      <c r="J469" s="36">
        <f>COUNT(C431:C468)</f>
        <v>36</v>
      </c>
      <c r="K469" s="36"/>
      <c r="L469" s="36"/>
      <c r="M469" s="36"/>
      <c r="N469" s="36"/>
      <c r="O469" s="36"/>
      <c r="P469" s="36"/>
      <c r="Q469" s="36"/>
      <c r="R469" s="36"/>
      <c r="S469" s="36"/>
      <c r="T469" s="36"/>
    </row>
    <row r="470" spans="1:20" s="36" customFormat="1" ht="13.5" thickTop="1">
      <c r="A470" s="18"/>
      <c r="B470" s="19"/>
      <c r="C470" s="129"/>
      <c r="D470" s="33"/>
      <c r="E470" s="34"/>
      <c r="F470" s="34"/>
      <c r="G470" s="34"/>
      <c r="H470" s="35"/>
    </row>
    <row r="471" spans="1:20" s="101" customFormat="1">
      <c r="A471" s="83" t="s">
        <v>318</v>
      </c>
      <c r="B471" s="77"/>
      <c r="C471" s="78"/>
      <c r="D471" s="84"/>
      <c r="E471" s="92"/>
      <c r="F471" s="92"/>
      <c r="G471" s="92"/>
      <c r="H471" s="85"/>
      <c r="I471" s="88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</row>
    <row r="472" spans="1:20" s="101" customFormat="1">
      <c r="A472" s="80"/>
      <c r="B472" s="77"/>
      <c r="C472" s="78"/>
      <c r="D472" s="84"/>
      <c r="E472" s="92"/>
      <c r="F472" s="92"/>
      <c r="G472" s="92"/>
      <c r="H472" s="85"/>
      <c r="I472" s="88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</row>
    <row r="473" spans="1:20" s="101" customFormat="1">
      <c r="A473" s="79" t="s">
        <v>14</v>
      </c>
      <c r="B473" s="77"/>
      <c r="C473" s="78"/>
      <c r="D473" s="84"/>
      <c r="E473" s="92"/>
      <c r="F473" s="92"/>
      <c r="G473" s="92"/>
      <c r="H473" s="85"/>
      <c r="I473" s="88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</row>
    <row r="474" spans="1:20" s="125" customFormat="1">
      <c r="A474" s="80" t="s">
        <v>166</v>
      </c>
      <c r="B474" s="81" t="s">
        <v>16</v>
      </c>
      <c r="C474" s="78">
        <v>174</v>
      </c>
      <c r="D474" s="84" t="e">
        <f>+#REF!/#REF!-1</f>
        <v>#REF!</v>
      </c>
      <c r="E474" s="87" t="e">
        <f>+#REF!-#REF!</f>
        <v>#REF!</v>
      </c>
      <c r="F474" s="85" t="e">
        <f>+C474/#REF!-1</f>
        <v>#REF!</v>
      </c>
      <c r="G474" s="87" t="e">
        <f>+C474-#REF!</f>
        <v>#REF!</v>
      </c>
      <c r="H474" s="85" t="e">
        <f>+C474/#REF!</f>
        <v>#REF!</v>
      </c>
      <c r="I474" s="88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</row>
    <row r="475" spans="1:20" s="125" customFormat="1">
      <c r="A475" s="79" t="s">
        <v>167</v>
      </c>
      <c r="B475" s="77" t="s">
        <v>16</v>
      </c>
      <c r="C475" s="78">
        <v>174</v>
      </c>
      <c r="D475" s="84" t="e">
        <f>+#REF!/#REF!-1</f>
        <v>#REF!</v>
      </c>
      <c r="E475" s="87" t="e">
        <f>+#REF!-#REF!</f>
        <v>#REF!</v>
      </c>
      <c r="F475" s="85" t="e">
        <f>+C475/#REF!-1</f>
        <v>#REF!</v>
      </c>
      <c r="G475" s="87" t="e">
        <f>+C475-#REF!</f>
        <v>#REF!</v>
      </c>
      <c r="H475" s="85" t="e">
        <f>+C475/#REF!</f>
        <v>#REF!</v>
      </c>
      <c r="I475" s="88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</row>
    <row r="476" spans="1:20" s="125" customFormat="1">
      <c r="A476" s="79" t="s">
        <v>168</v>
      </c>
      <c r="B476" s="77" t="s">
        <v>16</v>
      </c>
      <c r="C476" s="78">
        <v>106</v>
      </c>
      <c r="D476" s="84" t="e">
        <f>+#REF!/#REF!-1</f>
        <v>#REF!</v>
      </c>
      <c r="E476" s="87" t="e">
        <f>+#REF!-#REF!</f>
        <v>#REF!</v>
      </c>
      <c r="F476" s="85" t="e">
        <f>+C476/#REF!-1</f>
        <v>#REF!</v>
      </c>
      <c r="G476" s="87" t="e">
        <f>+C476-#REF!</f>
        <v>#REF!</v>
      </c>
      <c r="H476" s="85" t="e">
        <f>+C476/#REF!</f>
        <v>#REF!</v>
      </c>
      <c r="I476" s="88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</row>
    <row r="477" spans="1:20" s="125" customFormat="1">
      <c r="A477" s="79" t="s">
        <v>169</v>
      </c>
      <c r="B477" s="77" t="s">
        <v>16</v>
      </c>
      <c r="C477" s="78">
        <v>93</v>
      </c>
      <c r="D477" s="84" t="e">
        <f>+#REF!/#REF!-1</f>
        <v>#REF!</v>
      </c>
      <c r="E477" s="87" t="e">
        <f>+#REF!-#REF!</f>
        <v>#REF!</v>
      </c>
      <c r="F477" s="85" t="e">
        <f>+C477/#REF!-1</f>
        <v>#REF!</v>
      </c>
      <c r="G477" s="87" t="e">
        <f>+C477-#REF!</f>
        <v>#REF!</v>
      </c>
      <c r="H477" s="85" t="e">
        <f>+C477/#REF!</f>
        <v>#REF!</v>
      </c>
      <c r="I477" s="88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</row>
    <row r="478" spans="1:20" s="125" customFormat="1">
      <c r="A478" s="79" t="s">
        <v>170</v>
      </c>
      <c r="B478" s="77" t="s">
        <v>16</v>
      </c>
      <c r="C478" s="78">
        <v>80</v>
      </c>
      <c r="D478" s="84" t="e">
        <f>+#REF!/#REF!-1</f>
        <v>#REF!</v>
      </c>
      <c r="E478" s="87" t="e">
        <f>+#REF!-#REF!</f>
        <v>#REF!</v>
      </c>
      <c r="F478" s="85" t="e">
        <f>+C478/#REF!-1</f>
        <v>#REF!</v>
      </c>
      <c r="G478" s="87" t="e">
        <f>+C478-#REF!</f>
        <v>#REF!</v>
      </c>
      <c r="H478" s="85" t="e">
        <f>+C478/#REF!</f>
        <v>#REF!</v>
      </c>
      <c r="I478" s="88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</row>
    <row r="479" spans="1:20" s="24" customFormat="1">
      <c r="A479" s="89" t="s">
        <v>319</v>
      </c>
      <c r="B479" s="89" t="s">
        <v>16</v>
      </c>
      <c r="C479" s="78">
        <v>102</v>
      </c>
      <c r="D479" s="84"/>
      <c r="E479" s="87"/>
      <c r="F479" s="85" t="e">
        <f>+C479/#REF!-1</f>
        <v>#REF!</v>
      </c>
      <c r="G479" s="87" t="e">
        <f>+C479-#REF!</f>
        <v>#REF!</v>
      </c>
      <c r="H479" s="85" t="e">
        <f>+C479/#REF!</f>
        <v>#REF!</v>
      </c>
      <c r="I479" s="88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</row>
    <row r="480" spans="1:20" s="24" customFormat="1">
      <c r="A480" s="90" t="s">
        <v>320</v>
      </c>
      <c r="B480" s="90" t="s">
        <v>16</v>
      </c>
      <c r="C480" s="78">
        <v>103</v>
      </c>
      <c r="D480" s="84"/>
      <c r="E480" s="87"/>
      <c r="F480" s="85"/>
      <c r="G480" s="87"/>
      <c r="H480" s="85"/>
      <c r="I480" s="88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</row>
    <row r="481" spans="1:20" s="24" customFormat="1">
      <c r="A481" s="90" t="s">
        <v>321</v>
      </c>
      <c r="B481" s="90" t="s">
        <v>16</v>
      </c>
      <c r="C481" s="78">
        <v>97</v>
      </c>
      <c r="D481" s="84"/>
      <c r="E481" s="87"/>
      <c r="F481" s="85"/>
      <c r="G481" s="87"/>
      <c r="H481" s="85"/>
      <c r="I481" s="88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</row>
    <row r="482" spans="1:20" s="101" customFormat="1">
      <c r="A482" s="79"/>
      <c r="B482" s="77"/>
      <c r="C482" s="78"/>
      <c r="D482" s="84"/>
      <c r="E482" s="92"/>
      <c r="F482" s="92"/>
      <c r="G482" s="92"/>
      <c r="H482" s="85"/>
      <c r="I482" s="88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</row>
    <row r="483" spans="1:20" s="101" customFormat="1">
      <c r="A483" s="79" t="s">
        <v>20</v>
      </c>
      <c r="B483" s="77"/>
      <c r="C483" s="78"/>
      <c r="D483" s="84"/>
      <c r="E483" s="92"/>
      <c r="F483" s="92"/>
      <c r="G483" s="92"/>
      <c r="H483" s="85"/>
      <c r="I483" s="88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</row>
    <row r="484" spans="1:20" s="125" customFormat="1">
      <c r="A484" s="80" t="s">
        <v>322</v>
      </c>
      <c r="B484" s="81" t="s">
        <v>16</v>
      </c>
      <c r="C484" s="78">
        <v>64</v>
      </c>
      <c r="D484" s="84" t="e">
        <f>+#REF!/#REF!-1</f>
        <v>#REF!</v>
      </c>
      <c r="E484" s="87" t="e">
        <f>+#REF!-#REF!</f>
        <v>#REF!</v>
      </c>
      <c r="F484" s="85" t="e">
        <f>+C484/#REF!-1</f>
        <v>#REF!</v>
      </c>
      <c r="G484" s="87" t="e">
        <f>+C484-#REF!</f>
        <v>#REF!</v>
      </c>
      <c r="H484" s="85" t="e">
        <f>+C484/#REF!</f>
        <v>#REF!</v>
      </c>
      <c r="I484" s="88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</row>
    <row r="485" spans="1:20" s="125" customFormat="1">
      <c r="A485" s="80" t="s">
        <v>322</v>
      </c>
      <c r="B485" s="81" t="s">
        <v>323</v>
      </c>
      <c r="C485" s="78">
        <v>49</v>
      </c>
      <c r="D485" s="84" t="e">
        <f>+#REF!/#REF!-1</f>
        <v>#REF!</v>
      </c>
      <c r="E485" s="87" t="e">
        <f>+#REF!-#REF!</f>
        <v>#REF!</v>
      </c>
      <c r="F485" s="85" t="e">
        <f>+C485/#REF!-1</f>
        <v>#REF!</v>
      </c>
      <c r="G485" s="87" t="e">
        <f>+C485-#REF!</f>
        <v>#REF!</v>
      </c>
      <c r="H485" s="85" t="e">
        <f>+C485/#REF!</f>
        <v>#REF!</v>
      </c>
      <c r="I485" s="88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</row>
    <row r="486" spans="1:20" s="125" customFormat="1">
      <c r="A486" s="80" t="s">
        <v>324</v>
      </c>
      <c r="B486" s="81" t="s">
        <v>16</v>
      </c>
      <c r="C486" s="78">
        <v>73</v>
      </c>
      <c r="D486" s="84" t="e">
        <f>+#REF!/#REF!-1</f>
        <v>#REF!</v>
      </c>
      <c r="E486" s="87" t="e">
        <f>+#REF!-#REF!</f>
        <v>#REF!</v>
      </c>
      <c r="F486" s="85" t="e">
        <f>+C486/#REF!-1</f>
        <v>#REF!</v>
      </c>
      <c r="G486" s="87" t="e">
        <f>+C486-#REF!</f>
        <v>#REF!</v>
      </c>
      <c r="H486" s="85" t="e">
        <f>+C486/#REF!</f>
        <v>#REF!</v>
      </c>
      <c r="I486" s="88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</row>
    <row r="487" spans="1:20" s="125" customFormat="1">
      <c r="A487" s="80" t="s">
        <v>325</v>
      </c>
      <c r="B487" s="81" t="s">
        <v>16</v>
      </c>
      <c r="C487" s="78">
        <v>134</v>
      </c>
      <c r="D487" s="84" t="e">
        <f>+#REF!/#REF!-1</f>
        <v>#REF!</v>
      </c>
      <c r="E487" s="87" t="e">
        <f>+#REF!-#REF!</f>
        <v>#REF!</v>
      </c>
      <c r="F487" s="85" t="e">
        <f>+C487/#REF!-1</f>
        <v>#REF!</v>
      </c>
      <c r="G487" s="87" t="e">
        <f>+C487-#REF!</f>
        <v>#REF!</v>
      </c>
      <c r="H487" s="85" t="e">
        <f>+C487/#REF!</f>
        <v>#REF!</v>
      </c>
      <c r="I487" s="88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</row>
    <row r="488" spans="1:20" s="125" customFormat="1">
      <c r="A488" s="80" t="s">
        <v>170</v>
      </c>
      <c r="B488" s="81" t="s">
        <v>325</v>
      </c>
      <c r="C488" s="78">
        <v>82</v>
      </c>
      <c r="D488" s="84" t="e">
        <f>+#REF!/#REF!-1</f>
        <v>#REF!</v>
      </c>
      <c r="E488" s="87" t="e">
        <f>+#REF!-#REF!</f>
        <v>#REF!</v>
      </c>
      <c r="F488" s="85" t="e">
        <f>+C488/#REF!-1</f>
        <v>#REF!</v>
      </c>
      <c r="G488" s="87" t="e">
        <f>+C488-#REF!</f>
        <v>#REF!</v>
      </c>
      <c r="H488" s="85" t="e">
        <f>+C488/#REF!</f>
        <v>#REF!</v>
      </c>
      <c r="I488" s="88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</row>
    <row r="489" spans="1:20" s="125" customFormat="1">
      <c r="A489" s="80" t="s">
        <v>170</v>
      </c>
      <c r="B489" s="81" t="s">
        <v>167</v>
      </c>
      <c r="C489" s="78">
        <v>82</v>
      </c>
      <c r="D489" s="84" t="e">
        <f>+#REF!/#REF!-1</f>
        <v>#REF!</v>
      </c>
      <c r="E489" s="87" t="e">
        <f>+#REF!-#REF!</f>
        <v>#REF!</v>
      </c>
      <c r="F489" s="85" t="e">
        <f>+C489/#REF!-1</f>
        <v>#REF!</v>
      </c>
      <c r="G489" s="87" t="e">
        <f>+C489-#REF!</f>
        <v>#REF!</v>
      </c>
      <c r="H489" s="85" t="e">
        <f>+C489/#REF!</f>
        <v>#REF!</v>
      </c>
      <c r="I489" s="88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</row>
    <row r="490" spans="1:20" s="125" customFormat="1">
      <c r="A490" s="80" t="s">
        <v>170</v>
      </c>
      <c r="B490" s="81" t="s">
        <v>326</v>
      </c>
      <c r="C490" s="78">
        <v>23</v>
      </c>
      <c r="D490" s="84" t="e">
        <f>+#REF!/#REF!-1</f>
        <v>#REF!</v>
      </c>
      <c r="E490" s="87" t="e">
        <f>+#REF!-#REF!</f>
        <v>#REF!</v>
      </c>
      <c r="F490" s="85" t="e">
        <f>+C490/#REF!-1</f>
        <v>#REF!</v>
      </c>
      <c r="G490" s="87" t="e">
        <f>+C490-#REF!</f>
        <v>#REF!</v>
      </c>
      <c r="H490" s="85" t="e">
        <f>+C490/#REF!</f>
        <v>#REF!</v>
      </c>
      <c r="I490" s="88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</row>
    <row r="491" spans="1:20" s="125" customFormat="1">
      <c r="A491" s="80" t="s">
        <v>170</v>
      </c>
      <c r="B491" s="81" t="s">
        <v>327</v>
      </c>
      <c r="C491" s="78">
        <v>36</v>
      </c>
      <c r="D491" s="84" t="e">
        <f>+#REF!/#REF!-1</f>
        <v>#REF!</v>
      </c>
      <c r="E491" s="87" t="e">
        <f>+#REF!-#REF!</f>
        <v>#REF!</v>
      </c>
      <c r="F491" s="85" t="e">
        <f>+C491/#REF!-1</f>
        <v>#REF!</v>
      </c>
      <c r="G491" s="87" t="e">
        <f>+C491-#REF!</f>
        <v>#REF!</v>
      </c>
      <c r="H491" s="85" t="e">
        <f>+C491/#REF!</f>
        <v>#REF!</v>
      </c>
      <c r="I491" s="88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</row>
    <row r="492" spans="1:20" s="125" customFormat="1">
      <c r="A492" s="80" t="s">
        <v>170</v>
      </c>
      <c r="B492" s="81" t="s">
        <v>168</v>
      </c>
      <c r="C492" s="78">
        <v>18.5</v>
      </c>
      <c r="D492" s="84" t="e">
        <f>+#REF!/#REF!-1</f>
        <v>#REF!</v>
      </c>
      <c r="E492" s="87" t="e">
        <f>+#REF!-#REF!</f>
        <v>#REF!</v>
      </c>
      <c r="F492" s="85" t="e">
        <f>+C492/#REF!-1</f>
        <v>#REF!</v>
      </c>
      <c r="G492" s="87" t="e">
        <f>+C492-#REF!</f>
        <v>#REF!</v>
      </c>
      <c r="H492" s="85" t="e">
        <f>+C492/#REF!</f>
        <v>#REF!</v>
      </c>
      <c r="I492" s="88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</row>
    <row r="493" spans="1:20" s="125" customFormat="1">
      <c r="A493" s="80" t="s">
        <v>170</v>
      </c>
      <c r="B493" s="81" t="s">
        <v>329</v>
      </c>
      <c r="C493" s="78">
        <v>41.5</v>
      </c>
      <c r="D493" s="84" t="e">
        <f>+#REF!/#REF!-1</f>
        <v>#REF!</v>
      </c>
      <c r="E493" s="87" t="e">
        <f>+#REF!-#REF!</f>
        <v>#REF!</v>
      </c>
      <c r="F493" s="85" t="e">
        <f>+C493/#REF!-1</f>
        <v>#REF!</v>
      </c>
      <c r="G493" s="87" t="e">
        <f>+C493-#REF!</f>
        <v>#REF!</v>
      </c>
      <c r="H493" s="85" t="e">
        <f>+C493/#REF!</f>
        <v>#REF!</v>
      </c>
      <c r="I493" s="88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</row>
    <row r="494" spans="1:20" s="125" customFormat="1">
      <c r="A494" s="80" t="s">
        <v>170</v>
      </c>
      <c r="B494" s="81" t="s">
        <v>330</v>
      </c>
      <c r="C494" s="78">
        <v>35</v>
      </c>
      <c r="D494" s="84" t="e">
        <f>+#REF!/#REF!-1</f>
        <v>#REF!</v>
      </c>
      <c r="E494" s="87" t="e">
        <f>+#REF!-#REF!</f>
        <v>#REF!</v>
      </c>
      <c r="F494" s="85" t="e">
        <f>+C494/#REF!-1</f>
        <v>#REF!</v>
      </c>
      <c r="G494" s="87" t="e">
        <f>+C494-#REF!</f>
        <v>#REF!</v>
      </c>
      <c r="H494" s="85" t="e">
        <f>+C494/#REF!</f>
        <v>#REF!</v>
      </c>
      <c r="I494" s="88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</row>
    <row r="495" spans="1:20" s="125" customFormat="1">
      <c r="A495" s="80" t="s">
        <v>167</v>
      </c>
      <c r="B495" s="81" t="s">
        <v>259</v>
      </c>
      <c r="C495" s="78">
        <v>121</v>
      </c>
      <c r="D495" s="84"/>
      <c r="E495" s="87"/>
      <c r="F495" s="85" t="e">
        <f>+C495/#REF!-1</f>
        <v>#REF!</v>
      </c>
      <c r="G495" s="87" t="e">
        <f>+C495-#REF!</f>
        <v>#REF!</v>
      </c>
      <c r="H495" s="85" t="e">
        <f>+C495/#REF!</f>
        <v>#REF!</v>
      </c>
      <c r="I495" s="88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</row>
    <row r="496" spans="1:20" s="125" customFormat="1">
      <c r="A496" s="80" t="s">
        <v>167</v>
      </c>
      <c r="B496" s="81" t="s">
        <v>16</v>
      </c>
      <c r="C496" s="78">
        <v>132</v>
      </c>
      <c r="D496" s="84" t="e">
        <f>+#REF!/#REF!-1</f>
        <v>#REF!</v>
      </c>
      <c r="E496" s="87" t="e">
        <f>+#REF!-#REF!</f>
        <v>#REF!</v>
      </c>
      <c r="F496" s="85" t="e">
        <f>+C496/#REF!-1</f>
        <v>#REF!</v>
      </c>
      <c r="G496" s="87" t="e">
        <f>+C496-#REF!</f>
        <v>#REF!</v>
      </c>
      <c r="H496" s="85" t="e">
        <f>+C496/#REF!</f>
        <v>#REF!</v>
      </c>
      <c r="I496" s="88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</row>
    <row r="497" spans="1:20" s="125" customFormat="1">
      <c r="A497" s="80" t="s">
        <v>331</v>
      </c>
      <c r="B497" s="81" t="s">
        <v>16</v>
      </c>
      <c r="C497" s="78">
        <v>123</v>
      </c>
      <c r="D497" s="84" t="e">
        <f>+#REF!/#REF!-1</f>
        <v>#REF!</v>
      </c>
      <c r="E497" s="87" t="e">
        <f>+#REF!-#REF!</f>
        <v>#REF!</v>
      </c>
      <c r="F497" s="85" t="e">
        <f>+C497/#REF!-1</f>
        <v>#REF!</v>
      </c>
      <c r="G497" s="87" t="e">
        <f>+C497-#REF!</f>
        <v>#REF!</v>
      </c>
      <c r="H497" s="85" t="e">
        <f>+C497/#REF!</f>
        <v>#REF!</v>
      </c>
      <c r="I497" s="88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</row>
    <row r="498" spans="1:20" s="125" customFormat="1">
      <c r="A498" s="80" t="s">
        <v>332</v>
      </c>
      <c r="B498" s="81" t="s">
        <v>16</v>
      </c>
      <c r="C498" s="78">
        <v>83</v>
      </c>
      <c r="D498" s="84" t="e">
        <f>+#REF!/#REF!-1</f>
        <v>#REF!</v>
      </c>
      <c r="E498" s="87" t="e">
        <f>+#REF!-#REF!</f>
        <v>#REF!</v>
      </c>
      <c r="F498" s="85" t="e">
        <f>+C498/#REF!-1</f>
        <v>#REF!</v>
      </c>
      <c r="G498" s="87" t="e">
        <f>+C498-#REF!</f>
        <v>#REF!</v>
      </c>
      <c r="H498" s="85" t="e">
        <f>+C498/#REF!</f>
        <v>#REF!</v>
      </c>
      <c r="I498" s="88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</row>
    <row r="499" spans="1:20" s="125" customFormat="1">
      <c r="A499" s="80" t="s">
        <v>329</v>
      </c>
      <c r="B499" s="81" t="s">
        <v>16</v>
      </c>
      <c r="C499" s="78">
        <v>83</v>
      </c>
      <c r="D499" s="84" t="e">
        <f>+#REF!/#REF!-1</f>
        <v>#REF!</v>
      </c>
      <c r="E499" s="87" t="e">
        <f>+#REF!-#REF!</f>
        <v>#REF!</v>
      </c>
      <c r="F499" s="85" t="e">
        <f>+C499/#REF!-1</f>
        <v>#REF!</v>
      </c>
      <c r="G499" s="87" t="e">
        <f>+C499-#REF!</f>
        <v>#REF!</v>
      </c>
      <c r="H499" s="85" t="e">
        <f>+C499/#REF!</f>
        <v>#REF!</v>
      </c>
      <c r="I499" s="88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</row>
    <row r="500" spans="1:20" s="125" customFormat="1">
      <c r="A500" s="80" t="s">
        <v>332</v>
      </c>
      <c r="B500" s="81" t="s">
        <v>333</v>
      </c>
      <c r="C500" s="78">
        <v>11.5</v>
      </c>
      <c r="D500" s="84" t="e">
        <f>+#REF!/#REF!-1</f>
        <v>#REF!</v>
      </c>
      <c r="E500" s="87" t="e">
        <f>+#REF!-#REF!</f>
        <v>#REF!</v>
      </c>
      <c r="F500" s="85" t="e">
        <f>+C500/#REF!-1</f>
        <v>#REF!</v>
      </c>
      <c r="G500" s="87" t="e">
        <f>+C500-#REF!</f>
        <v>#REF!</v>
      </c>
      <c r="H500" s="85" t="e">
        <f>+C500/#REF!</f>
        <v>#REF!</v>
      </c>
      <c r="I500" s="88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</row>
    <row r="501" spans="1:20" s="125" customFormat="1">
      <c r="A501" s="80" t="s">
        <v>326</v>
      </c>
      <c r="B501" s="81" t="s">
        <v>16</v>
      </c>
      <c r="C501" s="78">
        <v>76</v>
      </c>
      <c r="D501" s="84" t="e">
        <f>+#REF!/#REF!-1</f>
        <v>#REF!</v>
      </c>
      <c r="E501" s="87" t="e">
        <f>+#REF!-#REF!</f>
        <v>#REF!</v>
      </c>
      <c r="F501" s="85" t="e">
        <f>+C501/#REF!-1</f>
        <v>#REF!</v>
      </c>
      <c r="G501" s="87" t="e">
        <f>+C501-#REF!</f>
        <v>#REF!</v>
      </c>
      <c r="H501" s="85" t="e">
        <f>+C501/#REF!</f>
        <v>#REF!</v>
      </c>
      <c r="I501" s="88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</row>
    <row r="502" spans="1:20" s="125" customFormat="1">
      <c r="A502" s="80" t="s">
        <v>326</v>
      </c>
      <c r="B502" s="81" t="s">
        <v>329</v>
      </c>
      <c r="C502" s="78">
        <v>51</v>
      </c>
      <c r="D502" s="84" t="e">
        <f>+#REF!/#REF!-1</f>
        <v>#REF!</v>
      </c>
      <c r="E502" s="87" t="e">
        <f>+#REF!-#REF!</f>
        <v>#REF!</v>
      </c>
      <c r="F502" s="85" t="e">
        <f>+C502/#REF!-1</f>
        <v>#REF!</v>
      </c>
      <c r="G502" s="87" t="e">
        <f>+C502-#REF!</f>
        <v>#REF!</v>
      </c>
      <c r="H502" s="85" t="e">
        <f>+C502/#REF!</f>
        <v>#REF!</v>
      </c>
      <c r="I502" s="88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</row>
    <row r="503" spans="1:20" s="125" customFormat="1">
      <c r="A503" s="80" t="s">
        <v>326</v>
      </c>
      <c r="B503" s="81" t="s">
        <v>328</v>
      </c>
      <c r="C503" s="78">
        <v>10.5</v>
      </c>
      <c r="D503" s="84" t="e">
        <f>+#REF!/#REF!-1</f>
        <v>#REF!</v>
      </c>
      <c r="E503" s="87" t="e">
        <f>+#REF!-#REF!</f>
        <v>#REF!</v>
      </c>
      <c r="F503" s="85" t="e">
        <f>+C503/#REF!-1</f>
        <v>#REF!</v>
      </c>
      <c r="G503" s="87" t="e">
        <f>+C503-#REF!</f>
        <v>#REF!</v>
      </c>
      <c r="H503" s="85" t="e">
        <f>+C503/#REF!</f>
        <v>#REF!</v>
      </c>
      <c r="I503" s="88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</row>
    <row r="504" spans="1:20" s="101" customFormat="1">
      <c r="A504" s="80" t="s">
        <v>326</v>
      </c>
      <c r="B504" s="81" t="s">
        <v>168</v>
      </c>
      <c r="C504" s="78">
        <v>12.5</v>
      </c>
      <c r="D504" s="84" t="e">
        <f>+#REF!/#REF!-1</f>
        <v>#REF!</v>
      </c>
      <c r="E504" s="87" t="e">
        <f>+#REF!-#REF!</f>
        <v>#REF!</v>
      </c>
      <c r="F504" s="85" t="e">
        <f>+C504/#REF!-1</f>
        <v>#REF!</v>
      </c>
      <c r="G504" s="87" t="e">
        <f>+C504-#REF!</f>
        <v>#REF!</v>
      </c>
      <c r="H504" s="85" t="e">
        <f>+C504/#REF!</f>
        <v>#REF!</v>
      </c>
      <c r="I504" s="88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</row>
    <row r="505" spans="1:20" s="125" customFormat="1">
      <c r="A505" s="80" t="s">
        <v>326</v>
      </c>
      <c r="B505" s="81" t="s">
        <v>166</v>
      </c>
      <c r="C505" s="78">
        <v>62</v>
      </c>
      <c r="D505" s="84" t="e">
        <f>+#REF!/#REF!-1</f>
        <v>#REF!</v>
      </c>
      <c r="E505" s="87" t="e">
        <f>+#REF!-#REF!</f>
        <v>#REF!</v>
      </c>
      <c r="F505" s="85" t="e">
        <f>+C505/#REF!-1</f>
        <v>#REF!</v>
      </c>
      <c r="G505" s="87" t="e">
        <f>+C505-#REF!</f>
        <v>#REF!</v>
      </c>
      <c r="H505" s="85" t="e">
        <f>+C505/#REF!</f>
        <v>#REF!</v>
      </c>
      <c r="I505" s="88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</row>
    <row r="506" spans="1:20" s="125" customFormat="1">
      <c r="A506" s="80" t="s">
        <v>169</v>
      </c>
      <c r="B506" s="81" t="s">
        <v>334</v>
      </c>
      <c r="C506" s="78">
        <v>69</v>
      </c>
      <c r="D506" s="84" t="e">
        <f>+#REF!/#REF!-1</f>
        <v>#REF!</v>
      </c>
      <c r="E506" s="87" t="e">
        <f>+#REF!-#REF!</f>
        <v>#REF!</v>
      </c>
      <c r="F506" s="85" t="e">
        <f>+C506/#REF!-1</f>
        <v>#REF!</v>
      </c>
      <c r="G506" s="87" t="e">
        <f>+C506-#REF!</f>
        <v>#REF!</v>
      </c>
      <c r="H506" s="85" t="e">
        <f>+C506/#REF!</f>
        <v>#REF!</v>
      </c>
      <c r="I506" s="88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</row>
    <row r="507" spans="1:20" s="125" customFormat="1">
      <c r="A507" s="80" t="s">
        <v>170</v>
      </c>
      <c r="B507" s="81" t="s">
        <v>335</v>
      </c>
      <c r="C507" s="78">
        <v>41.5</v>
      </c>
      <c r="D507" s="84" t="e">
        <f>+#REF!/#REF!-1</f>
        <v>#REF!</v>
      </c>
      <c r="E507" s="87" t="e">
        <f>+#REF!-#REF!</f>
        <v>#REF!</v>
      </c>
      <c r="F507" s="85" t="e">
        <f>+C507/#REF!-1</f>
        <v>#REF!</v>
      </c>
      <c r="G507" s="87" t="e">
        <f>+C507-#REF!</f>
        <v>#REF!</v>
      </c>
      <c r="H507" s="85" t="e">
        <f>+C507/#REF!</f>
        <v>#REF!</v>
      </c>
      <c r="I507" s="88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</row>
    <row r="508" spans="1:20" s="125" customFormat="1">
      <c r="A508" s="80" t="s">
        <v>169</v>
      </c>
      <c r="B508" s="81" t="s">
        <v>167</v>
      </c>
      <c r="C508" s="78">
        <v>64</v>
      </c>
      <c r="D508" s="84" t="e">
        <f>+#REF!/#REF!-1</f>
        <v>#REF!</v>
      </c>
      <c r="E508" s="87" t="e">
        <f>+#REF!-#REF!</f>
        <v>#REF!</v>
      </c>
      <c r="F508" s="85" t="e">
        <f>+C508/#REF!-1</f>
        <v>#REF!</v>
      </c>
      <c r="G508" s="87" t="e">
        <f>+C508-#REF!</f>
        <v>#REF!</v>
      </c>
      <c r="H508" s="85" t="e">
        <f>+C508/#REF!</f>
        <v>#REF!</v>
      </c>
      <c r="I508" s="88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</row>
    <row r="509" spans="1:20" s="125" customFormat="1">
      <c r="A509" s="80" t="s">
        <v>336</v>
      </c>
      <c r="B509" s="81" t="s">
        <v>337</v>
      </c>
      <c r="C509" s="78">
        <v>101</v>
      </c>
      <c r="D509" s="84" t="e">
        <f>+#REF!/#REF!-1</f>
        <v>#REF!</v>
      </c>
      <c r="E509" s="87" t="e">
        <f>+#REF!-#REF!</f>
        <v>#REF!</v>
      </c>
      <c r="F509" s="85" t="e">
        <f>+C509/#REF!-1</f>
        <v>#REF!</v>
      </c>
      <c r="G509" s="87" t="e">
        <f>+C509-#REF!</f>
        <v>#REF!</v>
      </c>
      <c r="H509" s="85" t="e">
        <f>+C509/#REF!</f>
        <v>#REF!</v>
      </c>
      <c r="I509" s="88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</row>
    <row r="510" spans="1:20" s="125" customFormat="1">
      <c r="A510" s="80" t="s">
        <v>170</v>
      </c>
      <c r="B510" s="81" t="s">
        <v>338</v>
      </c>
      <c r="C510" s="78">
        <v>32</v>
      </c>
      <c r="D510" s="84" t="e">
        <f>+#REF!/#REF!-1</f>
        <v>#REF!</v>
      </c>
      <c r="E510" s="87" t="e">
        <f>+#REF!-#REF!</f>
        <v>#REF!</v>
      </c>
      <c r="F510" s="85" t="e">
        <f>+C510/#REF!-1</f>
        <v>#REF!</v>
      </c>
      <c r="G510" s="87" t="e">
        <f>+C510-#REF!</f>
        <v>#REF!</v>
      </c>
      <c r="H510" s="85" t="e">
        <f>+C510/#REF!</f>
        <v>#REF!</v>
      </c>
      <c r="I510" s="88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</row>
    <row r="511" spans="1:20" s="125" customFormat="1">
      <c r="A511" s="80" t="s">
        <v>170</v>
      </c>
      <c r="B511" s="81" t="s">
        <v>339</v>
      </c>
      <c r="C511" s="78">
        <v>25</v>
      </c>
      <c r="D511" s="84" t="e">
        <f>+#REF!/#REF!-1</f>
        <v>#REF!</v>
      </c>
      <c r="E511" s="87" t="e">
        <f>+#REF!-#REF!</f>
        <v>#REF!</v>
      </c>
      <c r="F511" s="85" t="e">
        <f>+C511/#REF!-1</f>
        <v>#REF!</v>
      </c>
      <c r="G511" s="87" t="e">
        <f>+C511-#REF!</f>
        <v>#REF!</v>
      </c>
      <c r="H511" s="85" t="e">
        <f>+C511/#REF!</f>
        <v>#REF!</v>
      </c>
      <c r="I511" s="88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</row>
    <row r="512" spans="1:20" s="125" customFormat="1">
      <c r="A512" s="80" t="s">
        <v>170</v>
      </c>
      <c r="B512" s="81" t="s">
        <v>340</v>
      </c>
      <c r="C512" s="78">
        <v>44</v>
      </c>
      <c r="D512" s="84" t="e">
        <f>+#REF!/#REF!-1</f>
        <v>#REF!</v>
      </c>
      <c r="E512" s="87" t="e">
        <f>+#REF!-#REF!</f>
        <v>#REF!</v>
      </c>
      <c r="F512" s="85" t="e">
        <f>+C512/#REF!-1</f>
        <v>#REF!</v>
      </c>
      <c r="G512" s="87" t="e">
        <f>+C512-#REF!</f>
        <v>#REF!</v>
      </c>
      <c r="H512" s="85" t="e">
        <f>+C512/#REF!</f>
        <v>#REF!</v>
      </c>
      <c r="I512" s="88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</row>
    <row r="513" spans="1:20" s="125" customFormat="1">
      <c r="A513" s="80" t="s">
        <v>170</v>
      </c>
      <c r="B513" s="81" t="s">
        <v>341</v>
      </c>
      <c r="C513" s="78">
        <v>35</v>
      </c>
      <c r="D513" s="84" t="e">
        <f>+#REF!/#REF!-1</f>
        <v>#REF!</v>
      </c>
      <c r="E513" s="87" t="e">
        <f>+#REF!-#REF!</f>
        <v>#REF!</v>
      </c>
      <c r="F513" s="85" t="e">
        <f>+C513/#REF!-1</f>
        <v>#REF!</v>
      </c>
      <c r="G513" s="87" t="e">
        <f>+C513-#REF!</f>
        <v>#REF!</v>
      </c>
      <c r="H513" s="85" t="e">
        <f>+C513/#REF!</f>
        <v>#REF!</v>
      </c>
      <c r="I513" s="88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</row>
    <row r="514" spans="1:20" s="125" customFormat="1">
      <c r="A514" s="80" t="s">
        <v>170</v>
      </c>
      <c r="B514" s="81" t="s">
        <v>342</v>
      </c>
      <c r="C514" s="78">
        <v>102</v>
      </c>
      <c r="D514" s="84" t="e">
        <f>+#REF!/#REF!-1</f>
        <v>#REF!</v>
      </c>
      <c r="E514" s="87" t="e">
        <f>+#REF!-#REF!</f>
        <v>#REF!</v>
      </c>
      <c r="F514" s="85" t="e">
        <f>+C514/#REF!-1</f>
        <v>#REF!</v>
      </c>
      <c r="G514" s="87" t="e">
        <f>+C514-#REF!</f>
        <v>#REF!</v>
      </c>
      <c r="H514" s="85" t="e">
        <f>+C514/#REF!</f>
        <v>#REF!</v>
      </c>
      <c r="I514" s="88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</row>
    <row r="515" spans="1:20" s="125" customFormat="1">
      <c r="A515" s="80" t="s">
        <v>325</v>
      </c>
      <c r="B515" s="81" t="s">
        <v>343</v>
      </c>
      <c r="C515" s="78">
        <v>15</v>
      </c>
      <c r="D515" s="84" t="e">
        <f>+#REF!/#REF!-1</f>
        <v>#REF!</v>
      </c>
      <c r="E515" s="87" t="e">
        <f>+#REF!-#REF!</f>
        <v>#REF!</v>
      </c>
      <c r="F515" s="85" t="e">
        <f>+C515/#REF!-1</f>
        <v>#REF!</v>
      </c>
      <c r="G515" s="87" t="e">
        <f>+C515-#REF!</f>
        <v>#REF!</v>
      </c>
      <c r="H515" s="85" t="e">
        <f>+C515/#REF!</f>
        <v>#REF!</v>
      </c>
      <c r="I515" s="88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</row>
    <row r="516" spans="1:20" s="125" customFormat="1">
      <c r="A516" s="80" t="s">
        <v>170</v>
      </c>
      <c r="B516" s="81" t="s">
        <v>344</v>
      </c>
      <c r="C516" s="78">
        <v>50</v>
      </c>
      <c r="D516" s="84" t="e">
        <f>+#REF!/#REF!-1</f>
        <v>#REF!</v>
      </c>
      <c r="E516" s="87" t="e">
        <f>+#REF!-#REF!</f>
        <v>#REF!</v>
      </c>
      <c r="F516" s="85" t="e">
        <f>+C516/#REF!-1</f>
        <v>#REF!</v>
      </c>
      <c r="G516" s="87" t="e">
        <f>+C516-#REF!</f>
        <v>#REF!</v>
      </c>
      <c r="H516" s="85" t="e">
        <f>+C516/#REF!</f>
        <v>#REF!</v>
      </c>
      <c r="I516" s="88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</row>
    <row r="517" spans="1:20" s="125" customFormat="1">
      <c r="A517" s="80" t="s">
        <v>170</v>
      </c>
      <c r="B517" s="81" t="s">
        <v>345</v>
      </c>
      <c r="C517" s="78">
        <v>32</v>
      </c>
      <c r="D517" s="84" t="e">
        <f>+#REF!/#REF!-1</f>
        <v>#REF!</v>
      </c>
      <c r="E517" s="87" t="e">
        <f>+#REF!-#REF!</f>
        <v>#REF!</v>
      </c>
      <c r="F517" s="85" t="e">
        <f>+C517/#REF!-1</f>
        <v>#REF!</v>
      </c>
      <c r="G517" s="87" t="e">
        <f>+C517-#REF!</f>
        <v>#REF!</v>
      </c>
      <c r="H517" s="85" t="e">
        <f>+C517/#REF!</f>
        <v>#REF!</v>
      </c>
      <c r="I517" s="88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</row>
    <row r="518" spans="1:20" s="125" customFormat="1" ht="13.5" customHeight="1">
      <c r="A518" s="80" t="s">
        <v>170</v>
      </c>
      <c r="B518" s="81" t="s">
        <v>346</v>
      </c>
      <c r="C518" s="78">
        <v>32</v>
      </c>
      <c r="D518" s="84" t="e">
        <f>+#REF!/#REF!-1</f>
        <v>#REF!</v>
      </c>
      <c r="E518" s="87" t="e">
        <f>+#REF!-#REF!</f>
        <v>#REF!</v>
      </c>
      <c r="F518" s="85" t="e">
        <f>+C518/#REF!-1</f>
        <v>#REF!</v>
      </c>
      <c r="G518" s="87" t="e">
        <f>+C518-#REF!</f>
        <v>#REF!</v>
      </c>
      <c r="H518" s="85" t="e">
        <f>+C518/#REF!</f>
        <v>#REF!</v>
      </c>
      <c r="I518" s="88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</row>
    <row r="519" spans="1:20" s="125" customFormat="1">
      <c r="A519" s="79" t="s">
        <v>347</v>
      </c>
      <c r="B519" s="77" t="s">
        <v>170</v>
      </c>
      <c r="C519" s="78">
        <v>27</v>
      </c>
      <c r="D519" s="84"/>
      <c r="E519" s="87"/>
      <c r="F519" s="85" t="e">
        <f>+C519/#REF!-1</f>
        <v>#REF!</v>
      </c>
      <c r="G519" s="87" t="e">
        <f>+C519-#REF!</f>
        <v>#REF!</v>
      </c>
      <c r="H519" s="85" t="e">
        <f>+C519/#REF!</f>
        <v>#REF!</v>
      </c>
      <c r="I519" s="88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</row>
    <row r="520" spans="1:20" s="125" customFormat="1">
      <c r="A520" s="79" t="s">
        <v>348</v>
      </c>
      <c r="B520" s="77" t="s">
        <v>167</v>
      </c>
      <c r="C520" s="78">
        <v>82</v>
      </c>
      <c r="D520" s="84"/>
      <c r="E520" s="87"/>
      <c r="F520" s="85" t="e">
        <f>+C520/#REF!-1</f>
        <v>#REF!</v>
      </c>
      <c r="G520" s="87" t="e">
        <f>+C520-#REF!</f>
        <v>#REF!</v>
      </c>
      <c r="H520" s="85" t="e">
        <f>+C520/#REF!</f>
        <v>#REF!</v>
      </c>
      <c r="I520" s="88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</row>
    <row r="521" spans="1:20" s="125" customFormat="1">
      <c r="A521" s="79" t="s">
        <v>328</v>
      </c>
      <c r="B521" s="77" t="s">
        <v>16</v>
      </c>
      <c r="C521" s="78">
        <v>92</v>
      </c>
      <c r="D521" s="84"/>
      <c r="E521" s="87"/>
      <c r="F521" s="85" t="e">
        <f>+C521/#REF!-1</f>
        <v>#REF!</v>
      </c>
      <c r="G521" s="87" t="e">
        <f>+C521-#REF!</f>
        <v>#REF!</v>
      </c>
      <c r="H521" s="85" t="e">
        <f>+C521/#REF!</f>
        <v>#REF!</v>
      </c>
      <c r="I521" s="88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</row>
    <row r="522" spans="1:20" s="125" customFormat="1">
      <c r="A522" s="79" t="s">
        <v>349</v>
      </c>
      <c r="B522" s="77" t="s">
        <v>16</v>
      </c>
      <c r="C522" s="78">
        <v>140</v>
      </c>
      <c r="D522" s="84"/>
      <c r="E522" s="87"/>
      <c r="F522" s="85" t="e">
        <f>+C522/#REF!-1</f>
        <v>#REF!</v>
      </c>
      <c r="G522" s="87" t="e">
        <f>+C522-#REF!</f>
        <v>#REF!</v>
      </c>
      <c r="H522" s="85" t="e">
        <f>+C522/#REF!</f>
        <v>#REF!</v>
      </c>
      <c r="I522" s="88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</row>
    <row r="523" spans="1:20" s="125" customFormat="1">
      <c r="A523" s="79" t="s">
        <v>350</v>
      </c>
      <c r="B523" s="77" t="s">
        <v>16</v>
      </c>
      <c r="C523" s="78">
        <v>170</v>
      </c>
      <c r="D523" s="84"/>
      <c r="E523" s="87"/>
      <c r="F523" s="85" t="e">
        <f>+C523/#REF!-1</f>
        <v>#REF!</v>
      </c>
      <c r="G523" s="87" t="e">
        <f>+C523-#REF!</f>
        <v>#REF!</v>
      </c>
      <c r="H523" s="85" t="e">
        <f>+C523/#REF!</f>
        <v>#REF!</v>
      </c>
      <c r="I523" s="88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</row>
    <row r="524" spans="1:20" s="125" customFormat="1">
      <c r="A524" s="79" t="s">
        <v>351</v>
      </c>
      <c r="B524" s="77" t="s">
        <v>16</v>
      </c>
      <c r="C524" s="78">
        <v>151</v>
      </c>
      <c r="D524" s="84"/>
      <c r="E524" s="87"/>
      <c r="F524" s="85" t="e">
        <f>+C524/#REF!-1</f>
        <v>#REF!</v>
      </c>
      <c r="G524" s="87" t="e">
        <f>+C524-#REF!</f>
        <v>#REF!</v>
      </c>
      <c r="H524" s="85" t="e">
        <f>+C524/#REF!</f>
        <v>#REF!</v>
      </c>
      <c r="I524" s="88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</row>
    <row r="525" spans="1:20" s="24" customFormat="1">
      <c r="A525" s="79" t="s">
        <v>167</v>
      </c>
      <c r="B525" s="77" t="s">
        <v>352</v>
      </c>
      <c r="C525" s="78">
        <v>180</v>
      </c>
      <c r="D525" s="84"/>
      <c r="E525" s="87"/>
      <c r="F525" s="85" t="e">
        <f>+C525/#REF!-1</f>
        <v>#REF!</v>
      </c>
      <c r="G525" s="87" t="e">
        <f>+C525-#REF!</f>
        <v>#REF!</v>
      </c>
      <c r="H525" s="85" t="e">
        <f>+C525/#REF!</f>
        <v>#REF!</v>
      </c>
      <c r="I525" s="88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</row>
    <row r="526" spans="1:20" s="24" customFormat="1">
      <c r="A526" s="82" t="s">
        <v>325</v>
      </c>
      <c r="B526" s="82" t="s">
        <v>353</v>
      </c>
      <c r="C526" s="78">
        <v>110</v>
      </c>
      <c r="D526" s="84"/>
      <c r="E526" s="87"/>
      <c r="F526" s="85"/>
      <c r="G526" s="87"/>
      <c r="H526" s="85"/>
      <c r="I526" s="88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</row>
    <row r="527" spans="1:20" s="101" customFormat="1">
      <c r="A527" s="82" t="s">
        <v>325</v>
      </c>
      <c r="B527" s="82" t="s">
        <v>354</v>
      </c>
      <c r="C527" s="78">
        <v>115</v>
      </c>
      <c r="D527" s="84"/>
      <c r="E527" s="87"/>
      <c r="F527" s="85"/>
      <c r="G527" s="87"/>
      <c r="H527" s="85"/>
      <c r="I527" s="88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</row>
    <row r="528" spans="1:20" s="101" customFormat="1">
      <c r="A528" s="79" t="s">
        <v>167</v>
      </c>
      <c r="B528" s="77" t="s">
        <v>382</v>
      </c>
      <c r="C528" s="78">
        <v>41</v>
      </c>
      <c r="D528" s="84"/>
      <c r="E528" s="87"/>
      <c r="F528" s="85"/>
      <c r="G528" s="87"/>
      <c r="H528" s="85"/>
      <c r="I528" s="88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</row>
    <row r="529" spans="1:20" s="36" customFormat="1">
      <c r="A529" s="27" t="s">
        <v>559</v>
      </c>
      <c r="B529" s="17" t="s">
        <v>16</v>
      </c>
      <c r="C529" s="20">
        <v>73</v>
      </c>
      <c r="D529" s="33"/>
      <c r="E529" s="46"/>
      <c r="F529" s="35"/>
      <c r="G529" s="46"/>
      <c r="H529" s="35"/>
    </row>
    <row r="530" spans="1:20" s="101" customFormat="1">
      <c r="A530" s="79"/>
      <c r="B530" s="77"/>
      <c r="C530" s="78"/>
      <c r="D530" s="84"/>
      <c r="E530" s="87"/>
      <c r="F530" s="85"/>
      <c r="G530" s="87"/>
      <c r="H530" s="85"/>
      <c r="I530" s="88" t="s">
        <v>560</v>
      </c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</row>
    <row r="531" spans="1:20" s="101" customFormat="1">
      <c r="A531" s="80" t="s">
        <v>111</v>
      </c>
      <c r="B531" s="77"/>
      <c r="C531" s="78"/>
      <c r="D531" s="84"/>
      <c r="E531" s="87"/>
      <c r="F531" s="85"/>
      <c r="G531" s="87"/>
      <c r="H531" s="85"/>
      <c r="I531" s="88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</row>
    <row r="532" spans="1:20" s="101" customFormat="1" ht="13.5" thickBot="1">
      <c r="A532" s="80" t="s">
        <v>170</v>
      </c>
      <c r="B532" s="77" t="s">
        <v>118</v>
      </c>
      <c r="C532" s="78">
        <v>81</v>
      </c>
      <c r="D532" s="84" t="e">
        <f>+#REF!/#REF!-1</f>
        <v>#REF!</v>
      </c>
      <c r="E532" s="87" t="e">
        <f>+#REF!-#REF!</f>
        <v>#REF!</v>
      </c>
      <c r="F532" s="85" t="e">
        <f>+C532/#REF!-1</f>
        <v>#REF!</v>
      </c>
      <c r="G532" s="87" t="e">
        <f>+C532-#REF!</f>
        <v>#REF!</v>
      </c>
      <c r="H532" s="85" t="e">
        <f>+C532/#REF!</f>
        <v>#REF!</v>
      </c>
      <c r="I532" s="88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</row>
    <row r="533" spans="1:20" s="101" customFormat="1" ht="14.25" thickTop="1" thickBot="1">
      <c r="A533" s="53" t="s">
        <v>574</v>
      </c>
      <c r="B533" s="29"/>
      <c r="C533" s="117" t="s">
        <v>595</v>
      </c>
      <c r="D533" s="103"/>
      <c r="E533" s="104"/>
      <c r="F533" s="104"/>
      <c r="G533" s="104"/>
      <c r="H533" s="105"/>
      <c r="I533" s="36"/>
      <c r="J533" s="36">
        <f>COUNT(C474:C532)</f>
        <v>55</v>
      </c>
      <c r="K533" s="36"/>
      <c r="L533" s="36"/>
      <c r="M533" s="36"/>
      <c r="N533" s="36"/>
      <c r="O533" s="36"/>
      <c r="P533" s="36"/>
      <c r="Q533" s="36"/>
      <c r="R533" s="36"/>
      <c r="S533" s="36"/>
      <c r="T533" s="36"/>
    </row>
    <row r="534" spans="1:20" s="36" customFormat="1" ht="13.5" thickTop="1">
      <c r="A534" s="18"/>
      <c r="B534" s="19"/>
      <c r="C534" s="129"/>
      <c r="D534" s="33"/>
      <c r="E534" s="34"/>
      <c r="F534" s="34"/>
      <c r="G534" s="34"/>
      <c r="H534" s="35"/>
    </row>
    <row r="535" spans="1:20" s="101" customFormat="1">
      <c r="A535" s="83" t="s">
        <v>355</v>
      </c>
      <c r="B535" s="81"/>
      <c r="C535" s="78"/>
      <c r="D535" s="84"/>
      <c r="E535" s="92"/>
      <c r="F535" s="92"/>
      <c r="G535" s="92"/>
      <c r="H535" s="85"/>
      <c r="I535" s="88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</row>
    <row r="536" spans="1:20" s="101" customFormat="1">
      <c r="A536" s="91"/>
      <c r="B536" s="81"/>
      <c r="C536" s="78"/>
      <c r="D536" s="84"/>
      <c r="E536" s="92"/>
      <c r="F536" s="92"/>
      <c r="G536" s="92"/>
      <c r="H536" s="85"/>
      <c r="I536" s="88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</row>
    <row r="537" spans="1:20" s="101" customFormat="1">
      <c r="A537" s="80" t="s">
        <v>14</v>
      </c>
      <c r="B537" s="81"/>
      <c r="C537" s="78"/>
      <c r="D537" s="84"/>
      <c r="E537" s="92"/>
      <c r="F537" s="92"/>
      <c r="G537" s="92"/>
      <c r="H537" s="85"/>
      <c r="I537" s="88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</row>
    <row r="538" spans="1:20" s="125" customFormat="1">
      <c r="A538" s="80" t="s">
        <v>171</v>
      </c>
      <c r="B538" s="81" t="s">
        <v>16</v>
      </c>
      <c r="C538" s="78">
        <v>72</v>
      </c>
      <c r="D538" s="84" t="e">
        <f>+#REF!/#REF!-1</f>
        <v>#REF!</v>
      </c>
      <c r="E538" s="87" t="e">
        <f>+#REF!-#REF!</f>
        <v>#REF!</v>
      </c>
      <c r="F538" s="85" t="e">
        <f>+C538/#REF!-1</f>
        <v>#REF!</v>
      </c>
      <c r="G538" s="87" t="e">
        <f>+C538-#REF!</f>
        <v>#REF!</v>
      </c>
      <c r="H538" s="85" t="e">
        <f>+C538/#REF!</f>
        <v>#REF!</v>
      </c>
      <c r="I538" s="88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</row>
    <row r="539" spans="1:20" s="101" customFormat="1">
      <c r="A539" s="80"/>
      <c r="B539" s="81"/>
      <c r="C539" s="78"/>
      <c r="D539" s="84"/>
      <c r="E539" s="92"/>
      <c r="F539" s="92"/>
      <c r="G539" s="92"/>
      <c r="H539" s="85"/>
      <c r="I539" s="88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</row>
    <row r="540" spans="1:20" s="101" customFormat="1">
      <c r="A540" s="79" t="s">
        <v>20</v>
      </c>
      <c r="B540" s="81"/>
      <c r="C540" s="78"/>
      <c r="D540" s="84"/>
      <c r="E540" s="92"/>
      <c r="F540" s="92"/>
      <c r="G540" s="92"/>
      <c r="H540" s="85"/>
      <c r="I540" s="88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</row>
    <row r="541" spans="1:20" s="125" customFormat="1">
      <c r="A541" s="80" t="s">
        <v>356</v>
      </c>
      <c r="B541" s="81" t="s">
        <v>16</v>
      </c>
      <c r="C541" s="78">
        <v>39.5</v>
      </c>
      <c r="D541" s="84" t="e">
        <f>+#REF!/#REF!-1</f>
        <v>#REF!</v>
      </c>
      <c r="E541" s="87" t="e">
        <f>+#REF!-#REF!</f>
        <v>#REF!</v>
      </c>
      <c r="F541" s="85" t="e">
        <f>+C541/#REF!-1</f>
        <v>#REF!</v>
      </c>
      <c r="G541" s="87" t="e">
        <f>+C541-#REF!</f>
        <v>#REF!</v>
      </c>
      <c r="H541" s="85" t="e">
        <f>+C541/#REF!</f>
        <v>#REF!</v>
      </c>
      <c r="I541" s="88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</row>
    <row r="542" spans="1:20" s="125" customFormat="1">
      <c r="A542" s="80" t="s">
        <v>357</v>
      </c>
      <c r="B542" s="81" t="s">
        <v>16</v>
      </c>
      <c r="C542" s="78">
        <v>42</v>
      </c>
      <c r="D542" s="84" t="e">
        <f>+#REF!/#REF!-1</f>
        <v>#REF!</v>
      </c>
      <c r="E542" s="87" t="e">
        <f>+#REF!-#REF!</f>
        <v>#REF!</v>
      </c>
      <c r="F542" s="85" t="e">
        <f>+C542/#REF!-1</f>
        <v>#REF!</v>
      </c>
      <c r="G542" s="87" t="e">
        <f>+C542-#REF!</f>
        <v>#REF!</v>
      </c>
      <c r="H542" s="85" t="e">
        <f>+C542/#REF!</f>
        <v>#REF!</v>
      </c>
      <c r="I542" s="88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</row>
    <row r="543" spans="1:20" s="101" customFormat="1">
      <c r="A543" s="80" t="s">
        <v>357</v>
      </c>
      <c r="B543" s="81" t="s">
        <v>356</v>
      </c>
      <c r="C543" s="78">
        <v>29</v>
      </c>
      <c r="D543" s="84" t="e">
        <f>+#REF!/#REF!-1</f>
        <v>#REF!</v>
      </c>
      <c r="E543" s="87" t="e">
        <f>+#REF!-#REF!</f>
        <v>#REF!</v>
      </c>
      <c r="F543" s="85" t="e">
        <f>+C543/#REF!-1</f>
        <v>#REF!</v>
      </c>
      <c r="G543" s="87" t="e">
        <f>+C543-#REF!</f>
        <v>#REF!</v>
      </c>
      <c r="H543" s="85" t="e">
        <f>+C543/#REF!</f>
        <v>#REF!</v>
      </c>
      <c r="I543" s="88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</row>
    <row r="544" spans="1:20" s="125" customFormat="1">
      <c r="A544" s="80" t="s">
        <v>335</v>
      </c>
      <c r="B544" s="81" t="s">
        <v>16</v>
      </c>
      <c r="C544" s="78">
        <v>61</v>
      </c>
      <c r="D544" s="84" t="e">
        <f>+#REF!/#REF!-1</f>
        <v>#REF!</v>
      </c>
      <c r="E544" s="87" t="e">
        <f>+#REF!-#REF!</f>
        <v>#REF!</v>
      </c>
      <c r="F544" s="85" t="e">
        <f>+C544/#REF!-1</f>
        <v>#REF!</v>
      </c>
      <c r="G544" s="87" t="e">
        <f>+C544-#REF!</f>
        <v>#REF!</v>
      </c>
      <c r="H544" s="85" t="e">
        <f>+C544/#REF!</f>
        <v>#REF!</v>
      </c>
      <c r="I544" s="88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</row>
    <row r="545" spans="1:20" s="125" customFormat="1">
      <c r="A545" s="80" t="s">
        <v>356</v>
      </c>
      <c r="B545" s="81" t="s">
        <v>171</v>
      </c>
      <c r="C545" s="78">
        <v>22</v>
      </c>
      <c r="D545" s="84" t="e">
        <f>+#REF!/#REF!-1</f>
        <v>#REF!</v>
      </c>
      <c r="E545" s="87" t="e">
        <f>+#REF!-#REF!</f>
        <v>#REF!</v>
      </c>
      <c r="F545" s="85" t="e">
        <f>+C545/#REF!-1</f>
        <v>#REF!</v>
      </c>
      <c r="G545" s="87" t="e">
        <f>+C545-#REF!</f>
        <v>#REF!</v>
      </c>
      <c r="H545" s="85" t="e">
        <f>+C545/#REF!</f>
        <v>#REF!</v>
      </c>
      <c r="I545" s="88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</row>
    <row r="546" spans="1:20" s="125" customFormat="1">
      <c r="A546" s="80" t="s">
        <v>356</v>
      </c>
      <c r="B546" s="81" t="s">
        <v>358</v>
      </c>
      <c r="C546" s="78">
        <v>21.5</v>
      </c>
      <c r="D546" s="84" t="e">
        <f>+#REF!/#REF!-1</f>
        <v>#REF!</v>
      </c>
      <c r="E546" s="87" t="e">
        <f>+#REF!-#REF!</f>
        <v>#REF!</v>
      </c>
      <c r="F546" s="85" t="e">
        <f>+C546/#REF!-1</f>
        <v>#REF!</v>
      </c>
      <c r="G546" s="87" t="e">
        <f>+C546-#REF!</f>
        <v>#REF!</v>
      </c>
      <c r="H546" s="85" t="e">
        <f>+C546/#REF!</f>
        <v>#REF!</v>
      </c>
      <c r="I546" s="88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</row>
    <row r="547" spans="1:20" s="125" customFormat="1">
      <c r="A547" s="80" t="s">
        <v>356</v>
      </c>
      <c r="B547" s="81" t="s">
        <v>359</v>
      </c>
      <c r="C547" s="78">
        <v>14</v>
      </c>
      <c r="D547" s="84" t="e">
        <f>+#REF!/#REF!-1</f>
        <v>#REF!</v>
      </c>
      <c r="E547" s="87" t="e">
        <f>+#REF!-#REF!</f>
        <v>#REF!</v>
      </c>
      <c r="F547" s="85" t="e">
        <f>+C547/#REF!-1</f>
        <v>#REF!</v>
      </c>
      <c r="G547" s="87" t="e">
        <f>+C547-#REF!</f>
        <v>#REF!</v>
      </c>
      <c r="H547" s="85" t="e">
        <f>+C547/#REF!</f>
        <v>#REF!</v>
      </c>
      <c r="I547" s="88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</row>
    <row r="548" spans="1:20" s="125" customFormat="1">
      <c r="A548" s="80" t="s">
        <v>356</v>
      </c>
      <c r="B548" s="81" t="s">
        <v>360</v>
      </c>
      <c r="C548" s="78">
        <v>15</v>
      </c>
      <c r="D548" s="84" t="e">
        <f>+#REF!/#REF!-1</f>
        <v>#REF!</v>
      </c>
      <c r="E548" s="87" t="e">
        <f>+#REF!-#REF!</f>
        <v>#REF!</v>
      </c>
      <c r="F548" s="85" t="e">
        <f>+C548/#REF!-1</f>
        <v>#REF!</v>
      </c>
      <c r="G548" s="87" t="e">
        <f>+C548-#REF!</f>
        <v>#REF!</v>
      </c>
      <c r="H548" s="85" t="e">
        <f>+C548/#REF!</f>
        <v>#REF!</v>
      </c>
      <c r="I548" s="88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</row>
    <row r="549" spans="1:20" s="125" customFormat="1">
      <c r="A549" s="80" t="s">
        <v>356</v>
      </c>
      <c r="B549" s="81" t="s">
        <v>361</v>
      </c>
      <c r="C549" s="78">
        <v>19</v>
      </c>
      <c r="D549" s="84" t="e">
        <f>+#REF!/#REF!-1</f>
        <v>#REF!</v>
      </c>
      <c r="E549" s="87" t="e">
        <f>+#REF!-#REF!</f>
        <v>#REF!</v>
      </c>
      <c r="F549" s="85" t="e">
        <f>+C549/#REF!-1</f>
        <v>#REF!</v>
      </c>
      <c r="G549" s="87" t="e">
        <f>+C549-#REF!</f>
        <v>#REF!</v>
      </c>
      <c r="H549" s="85" t="e">
        <f>+C549/#REF!</f>
        <v>#REF!</v>
      </c>
      <c r="I549" s="88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</row>
    <row r="550" spans="1:20" s="125" customFormat="1">
      <c r="A550" s="80" t="s">
        <v>362</v>
      </c>
      <c r="B550" s="81" t="s">
        <v>16</v>
      </c>
      <c r="C550" s="78">
        <v>53</v>
      </c>
      <c r="D550" s="84" t="e">
        <f>+#REF!/#REF!-1</f>
        <v>#REF!</v>
      </c>
      <c r="E550" s="87" t="e">
        <f>+#REF!-#REF!</f>
        <v>#REF!</v>
      </c>
      <c r="F550" s="85" t="e">
        <f>+C550/#REF!-1</f>
        <v>#REF!</v>
      </c>
      <c r="G550" s="87" t="e">
        <f>+C550-#REF!</f>
        <v>#REF!</v>
      </c>
      <c r="H550" s="85" t="e">
        <f>+C550/#REF!</f>
        <v>#REF!</v>
      </c>
      <c r="I550" s="88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</row>
    <row r="551" spans="1:20" s="125" customFormat="1">
      <c r="A551" s="80" t="s">
        <v>363</v>
      </c>
      <c r="B551" s="81" t="s">
        <v>16</v>
      </c>
      <c r="C551" s="78">
        <v>46</v>
      </c>
      <c r="D551" s="84" t="e">
        <f>+#REF!/#REF!-1</f>
        <v>#REF!</v>
      </c>
      <c r="E551" s="87" t="e">
        <f>+#REF!-#REF!</f>
        <v>#REF!</v>
      </c>
      <c r="F551" s="85" t="e">
        <f>+C551/#REF!-1</f>
        <v>#REF!</v>
      </c>
      <c r="G551" s="87" t="e">
        <f>+C551-#REF!</f>
        <v>#REF!</v>
      </c>
      <c r="H551" s="85" t="e">
        <f>+C551/#REF!</f>
        <v>#REF!</v>
      </c>
      <c r="I551" s="88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</row>
    <row r="552" spans="1:20" s="125" customFormat="1">
      <c r="A552" s="80" t="s">
        <v>171</v>
      </c>
      <c r="B552" s="81" t="s">
        <v>16</v>
      </c>
      <c r="C552" s="78">
        <v>58</v>
      </c>
      <c r="D552" s="84" t="e">
        <f>+#REF!/#REF!-1</f>
        <v>#REF!</v>
      </c>
      <c r="E552" s="87" t="e">
        <f>+#REF!-#REF!</f>
        <v>#REF!</v>
      </c>
      <c r="F552" s="85" t="e">
        <f>+C552/#REF!-1</f>
        <v>#REF!</v>
      </c>
      <c r="G552" s="87" t="e">
        <f>+C552-#REF!</f>
        <v>#REF!</v>
      </c>
      <c r="H552" s="85" t="e">
        <f>+C552/#REF!</f>
        <v>#REF!</v>
      </c>
      <c r="I552" s="88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</row>
    <row r="553" spans="1:20" s="125" customFormat="1">
      <c r="A553" s="80" t="s">
        <v>356</v>
      </c>
      <c r="B553" s="81" t="s">
        <v>364</v>
      </c>
      <c r="C553" s="78">
        <v>28</v>
      </c>
      <c r="D553" s="84" t="e">
        <f>+#REF!/#REF!-1</f>
        <v>#REF!</v>
      </c>
      <c r="E553" s="87" t="e">
        <f>+#REF!-#REF!</f>
        <v>#REF!</v>
      </c>
      <c r="F553" s="85" t="e">
        <f>+C553/#REF!-1</f>
        <v>#REF!</v>
      </c>
      <c r="G553" s="87" t="e">
        <f>+C553-#REF!</f>
        <v>#REF!</v>
      </c>
      <c r="H553" s="85" t="e">
        <f>+C553/#REF!</f>
        <v>#REF!</v>
      </c>
      <c r="I553" s="88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</row>
    <row r="554" spans="1:20" s="125" customFormat="1">
      <c r="A554" s="79" t="s">
        <v>365</v>
      </c>
      <c r="B554" s="77" t="s">
        <v>170</v>
      </c>
      <c r="C554" s="78">
        <v>25</v>
      </c>
      <c r="D554" s="84"/>
      <c r="E554" s="87"/>
      <c r="F554" s="85" t="e">
        <f>+C554/#REF!-1</f>
        <v>#REF!</v>
      </c>
      <c r="G554" s="87" t="e">
        <f>+C554-#REF!</f>
        <v>#REF!</v>
      </c>
      <c r="H554" s="85" t="e">
        <f>+C554/#REF!</f>
        <v>#REF!</v>
      </c>
      <c r="I554" s="88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</row>
    <row r="555" spans="1:20" s="125" customFormat="1">
      <c r="A555" s="79" t="s">
        <v>366</v>
      </c>
      <c r="B555" s="77" t="s">
        <v>367</v>
      </c>
      <c r="C555" s="78">
        <v>56</v>
      </c>
      <c r="D555" s="84"/>
      <c r="E555" s="87"/>
      <c r="F555" s="85" t="e">
        <f>+C555/#REF!-1</f>
        <v>#REF!</v>
      </c>
      <c r="G555" s="87" t="e">
        <f>+C555-#REF!</f>
        <v>#REF!</v>
      </c>
      <c r="H555" s="85" t="e">
        <f>+C555/#REF!</f>
        <v>#REF!</v>
      </c>
      <c r="I555" s="88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</row>
    <row r="556" spans="1:20" s="125" customFormat="1">
      <c r="A556" s="80" t="s">
        <v>356</v>
      </c>
      <c r="B556" s="81" t="s">
        <v>561</v>
      </c>
      <c r="C556" s="78">
        <v>31</v>
      </c>
      <c r="D556" s="84" t="e">
        <f>+#REF!/#REF!-1</f>
        <v>#REF!</v>
      </c>
      <c r="E556" s="87" t="e">
        <f>+#REF!-#REF!</f>
        <v>#REF!</v>
      </c>
      <c r="F556" s="85" t="e">
        <f>+C556/#REF!-1</f>
        <v>#REF!</v>
      </c>
      <c r="G556" s="87" t="e">
        <f>+C556-#REF!</f>
        <v>#REF!</v>
      </c>
      <c r="H556" s="85" t="e">
        <f>+C556/#REF!</f>
        <v>#REF!</v>
      </c>
      <c r="I556" s="88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</row>
    <row r="557" spans="1:20" s="125" customFormat="1">
      <c r="A557" s="80" t="s">
        <v>356</v>
      </c>
      <c r="B557" s="81" t="s">
        <v>562</v>
      </c>
      <c r="C557" s="78">
        <v>33</v>
      </c>
      <c r="D557" s="84"/>
      <c r="E557" s="87"/>
      <c r="F557" s="85" t="e">
        <f>+C557/#REF!-1</f>
        <v>#REF!</v>
      </c>
      <c r="G557" s="87" t="e">
        <f>+C557-#REF!</f>
        <v>#REF!</v>
      </c>
      <c r="H557" s="85" t="e">
        <f>+C557/#REF!</f>
        <v>#REF!</v>
      </c>
      <c r="I557" s="88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</row>
    <row r="558" spans="1:20" s="125" customFormat="1">
      <c r="A558" s="80" t="s">
        <v>171</v>
      </c>
      <c r="B558" s="81" t="s">
        <v>368</v>
      </c>
      <c r="C558" s="78">
        <v>19</v>
      </c>
      <c r="D558" s="84" t="e">
        <f>+#REF!/#REF!-1</f>
        <v>#REF!</v>
      </c>
      <c r="E558" s="87" t="e">
        <f>+#REF!-#REF!</f>
        <v>#REF!</v>
      </c>
      <c r="F558" s="85" t="e">
        <f>+C558/#REF!-1</f>
        <v>#REF!</v>
      </c>
      <c r="G558" s="87" t="e">
        <f>+C558-#REF!</f>
        <v>#REF!</v>
      </c>
      <c r="H558" s="85" t="e">
        <f>+C558/#REF!</f>
        <v>#REF!</v>
      </c>
      <c r="I558" s="88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</row>
    <row r="559" spans="1:20" s="125" customFormat="1">
      <c r="A559" s="80" t="s">
        <v>356</v>
      </c>
      <c r="B559" s="81" t="s">
        <v>369</v>
      </c>
      <c r="C559" s="78">
        <v>15.5</v>
      </c>
      <c r="D559" s="84" t="e">
        <f>+#REF!/#REF!-1</f>
        <v>#REF!</v>
      </c>
      <c r="E559" s="87" t="e">
        <f>+#REF!-#REF!</f>
        <v>#REF!</v>
      </c>
      <c r="F559" s="85" t="e">
        <f>+C559/#REF!-1</f>
        <v>#REF!</v>
      </c>
      <c r="G559" s="87" t="e">
        <f>+C559-#REF!</f>
        <v>#REF!</v>
      </c>
      <c r="H559" s="85" t="e">
        <f>+C559/#REF!</f>
        <v>#REF!</v>
      </c>
      <c r="I559" s="88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</row>
    <row r="560" spans="1:20" s="125" customFormat="1">
      <c r="A560" s="80" t="s">
        <v>356</v>
      </c>
      <c r="B560" s="81" t="s">
        <v>335</v>
      </c>
      <c r="C560" s="78">
        <v>48</v>
      </c>
      <c r="D560" s="84" t="e">
        <f>+#REF!/#REF!-1</f>
        <v>#REF!</v>
      </c>
      <c r="E560" s="87" t="e">
        <f>+#REF!-#REF!</f>
        <v>#REF!</v>
      </c>
      <c r="F560" s="85" t="e">
        <f>+C560/#REF!-1</f>
        <v>#REF!</v>
      </c>
      <c r="G560" s="87" t="e">
        <f>+C560-#REF!</f>
        <v>#REF!</v>
      </c>
      <c r="H560" s="85" t="e">
        <f>+C560/#REF!</f>
        <v>#REF!</v>
      </c>
      <c r="I560" s="88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</row>
    <row r="561" spans="1:20" s="125" customFormat="1" ht="14.25" customHeight="1">
      <c r="A561" s="80" t="s">
        <v>356</v>
      </c>
      <c r="B561" s="81" t="s">
        <v>370</v>
      </c>
      <c r="C561" s="78">
        <v>30</v>
      </c>
      <c r="D561" s="84" t="e">
        <f>+#REF!/#REF!-1</f>
        <v>#REF!</v>
      </c>
      <c r="E561" s="87" t="e">
        <f>+#REF!-#REF!</f>
        <v>#REF!</v>
      </c>
      <c r="F561" s="85" t="e">
        <f>+C561/#REF!-1</f>
        <v>#REF!</v>
      </c>
      <c r="G561" s="87" t="e">
        <f>+C561-#REF!</f>
        <v>#REF!</v>
      </c>
      <c r="H561" s="85" t="e">
        <f>+C561/#REF!</f>
        <v>#REF!</v>
      </c>
      <c r="I561" s="88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</row>
    <row r="562" spans="1:20" s="125" customFormat="1">
      <c r="A562" s="80" t="s">
        <v>356</v>
      </c>
      <c r="B562" s="81" t="s">
        <v>371</v>
      </c>
      <c r="C562" s="78">
        <v>42</v>
      </c>
      <c r="D562" s="84" t="e">
        <f>+#REF!/#REF!-1</f>
        <v>#REF!</v>
      </c>
      <c r="E562" s="87" t="e">
        <f>+#REF!-#REF!</f>
        <v>#REF!</v>
      </c>
      <c r="F562" s="85" t="e">
        <f>+C562/#REF!-1</f>
        <v>#REF!</v>
      </c>
      <c r="G562" s="87" t="e">
        <f>+C562-#REF!</f>
        <v>#REF!</v>
      </c>
      <c r="H562" s="85" t="e">
        <f>+C562/#REF!</f>
        <v>#REF!</v>
      </c>
      <c r="I562" s="88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</row>
    <row r="563" spans="1:20" s="125" customFormat="1">
      <c r="A563" s="80" t="s">
        <v>372</v>
      </c>
      <c r="B563" s="81" t="s">
        <v>42</v>
      </c>
      <c r="C563" s="78">
        <v>40</v>
      </c>
      <c r="D563" s="84" t="e">
        <f>+#REF!/#REF!-1</f>
        <v>#REF!</v>
      </c>
      <c r="E563" s="87" t="e">
        <f>+#REF!-#REF!</f>
        <v>#REF!</v>
      </c>
      <c r="F563" s="85" t="e">
        <f>+C563/#REF!-1</f>
        <v>#REF!</v>
      </c>
      <c r="G563" s="87" t="e">
        <f>+C563-#REF!</f>
        <v>#REF!</v>
      </c>
      <c r="H563" s="85" t="e">
        <f>+C563/#REF!</f>
        <v>#REF!</v>
      </c>
      <c r="I563" s="88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</row>
    <row r="564" spans="1:20" s="125" customFormat="1">
      <c r="A564" s="80" t="s">
        <v>372</v>
      </c>
      <c r="B564" s="81" t="s">
        <v>373</v>
      </c>
      <c r="C564" s="78">
        <v>37</v>
      </c>
      <c r="D564" s="84" t="e">
        <f>+#REF!/#REF!-1</f>
        <v>#REF!</v>
      </c>
      <c r="E564" s="87" t="e">
        <f>+#REF!-#REF!</f>
        <v>#REF!</v>
      </c>
      <c r="F564" s="85" t="e">
        <f>+C564/#REF!-1</f>
        <v>#REF!</v>
      </c>
      <c r="G564" s="87" t="e">
        <f>+C564-#REF!</f>
        <v>#REF!</v>
      </c>
      <c r="H564" s="85" t="e">
        <f>+C564/#REF!</f>
        <v>#REF!</v>
      </c>
      <c r="I564" s="88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</row>
    <row r="565" spans="1:20" s="125" customFormat="1">
      <c r="A565" s="80" t="s">
        <v>372</v>
      </c>
      <c r="B565" s="81" t="s">
        <v>374</v>
      </c>
      <c r="C565" s="78">
        <v>41</v>
      </c>
      <c r="D565" s="84" t="e">
        <f>+#REF!/#REF!-1</f>
        <v>#REF!</v>
      </c>
      <c r="E565" s="87" t="e">
        <f>+#REF!-#REF!</f>
        <v>#REF!</v>
      </c>
      <c r="F565" s="85" t="e">
        <f>+C565/#REF!-1</f>
        <v>#REF!</v>
      </c>
      <c r="G565" s="87" t="e">
        <f>+C565-#REF!</f>
        <v>#REF!</v>
      </c>
      <c r="H565" s="85" t="e">
        <f>+C565/#REF!</f>
        <v>#REF!</v>
      </c>
      <c r="I565" s="88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</row>
    <row r="566" spans="1:20" s="24" customFormat="1">
      <c r="A566" s="80" t="s">
        <v>372</v>
      </c>
      <c r="B566" s="81" t="s">
        <v>375</v>
      </c>
      <c r="C566" s="78">
        <v>23</v>
      </c>
      <c r="D566" s="84" t="e">
        <f>+#REF!/#REF!-1</f>
        <v>#REF!</v>
      </c>
      <c r="E566" s="87" t="e">
        <f>+#REF!-#REF!</f>
        <v>#REF!</v>
      </c>
      <c r="F566" s="85" t="e">
        <f>+C566/#REF!-1</f>
        <v>#REF!</v>
      </c>
      <c r="G566" s="87" t="e">
        <f>+C566-#REF!</f>
        <v>#REF!</v>
      </c>
      <c r="H566" s="85" t="e">
        <f>+C566/#REF!</f>
        <v>#REF!</v>
      </c>
      <c r="I566" s="88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</row>
    <row r="567" spans="1:20" s="24" customFormat="1">
      <c r="A567" s="89" t="s">
        <v>376</v>
      </c>
      <c r="B567" s="89" t="s">
        <v>356</v>
      </c>
      <c r="C567" s="78">
        <v>34.5</v>
      </c>
      <c r="D567" s="84"/>
      <c r="E567" s="87"/>
      <c r="F567" s="85"/>
      <c r="G567" s="87"/>
      <c r="H567" s="85"/>
      <c r="I567" s="88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</row>
    <row r="568" spans="1:20" s="24" customFormat="1">
      <c r="A568" s="90" t="s">
        <v>377</v>
      </c>
      <c r="B568" s="89" t="s">
        <v>356</v>
      </c>
      <c r="C568" s="78">
        <v>103</v>
      </c>
      <c r="D568" s="84"/>
      <c r="E568" s="87"/>
      <c r="F568" s="85"/>
      <c r="G568" s="87"/>
      <c r="H568" s="85"/>
      <c r="I568" s="88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</row>
    <row r="569" spans="1:20" s="36" customFormat="1">
      <c r="A569" s="89" t="s">
        <v>257</v>
      </c>
      <c r="B569" s="89" t="s">
        <v>246</v>
      </c>
      <c r="C569" s="78">
        <v>61.5</v>
      </c>
      <c r="D569" s="84"/>
      <c r="E569" s="87"/>
      <c r="F569" s="85"/>
      <c r="G569" s="87"/>
      <c r="H569" s="85"/>
      <c r="I569" s="88"/>
    </row>
    <row r="570" spans="1:20" s="101" customFormat="1">
      <c r="A570" s="79"/>
      <c r="B570" s="77"/>
      <c r="C570" s="78"/>
      <c r="D570" s="84"/>
      <c r="E570" s="92"/>
      <c r="F570" s="92"/>
      <c r="G570" s="92"/>
      <c r="H570" s="85"/>
      <c r="I570" s="88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</row>
    <row r="571" spans="1:20" s="101" customFormat="1" ht="18.75" customHeight="1">
      <c r="A571" s="80" t="s">
        <v>111</v>
      </c>
      <c r="B571" s="77"/>
      <c r="C571" s="78"/>
      <c r="D571" s="84"/>
      <c r="E571" s="92"/>
      <c r="F571" s="92"/>
      <c r="G571" s="92"/>
      <c r="H571" s="85"/>
      <c r="I571" s="88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</row>
    <row r="572" spans="1:20" s="101" customFormat="1" ht="17.25" customHeight="1">
      <c r="A572" s="80" t="s">
        <v>356</v>
      </c>
      <c r="B572" s="77" t="s">
        <v>378</v>
      </c>
      <c r="C572" s="78">
        <v>81.5</v>
      </c>
      <c r="D572" s="84" t="e">
        <f>+#REF!/#REF!-1</f>
        <v>#REF!</v>
      </c>
      <c r="E572" s="87" t="e">
        <f>+#REF!-#REF!</f>
        <v>#REF!</v>
      </c>
      <c r="F572" s="85" t="e">
        <f>+C572/#REF!-1</f>
        <v>#REF!</v>
      </c>
      <c r="G572" s="87" t="e">
        <f>+C572-#REF!</f>
        <v>#REF!</v>
      </c>
      <c r="H572" s="85" t="e">
        <f>+C572/#REF!</f>
        <v>#REF!</v>
      </c>
      <c r="I572" s="88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</row>
    <row r="573" spans="1:20" s="101" customFormat="1" ht="17.25" customHeight="1" thickBot="1">
      <c r="A573" s="80" t="s">
        <v>356</v>
      </c>
      <c r="B573" s="77" t="s">
        <v>118</v>
      </c>
      <c r="C573" s="78">
        <v>56</v>
      </c>
      <c r="D573" s="84" t="e">
        <f>+#REF!/#REF!-1</f>
        <v>#REF!</v>
      </c>
      <c r="E573" s="87" t="e">
        <f>+#REF!-#REF!</f>
        <v>#REF!</v>
      </c>
      <c r="F573" s="85" t="e">
        <f>+C573/#REF!-1</f>
        <v>#REF!</v>
      </c>
      <c r="G573" s="87" t="e">
        <f>+C573-#REF!</f>
        <v>#REF!</v>
      </c>
      <c r="H573" s="85" t="e">
        <f>+C573/#REF!</f>
        <v>#REF!</v>
      </c>
      <c r="I573" s="88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</row>
    <row r="574" spans="1:20" s="101" customFormat="1" ht="14.25" thickTop="1" thickBot="1">
      <c r="A574" s="53" t="s">
        <v>280</v>
      </c>
      <c r="B574" s="29"/>
      <c r="C574" s="117" t="s">
        <v>596</v>
      </c>
      <c r="D574" s="103"/>
      <c r="E574" s="104"/>
      <c r="F574" s="104"/>
      <c r="G574" s="104"/>
      <c r="H574" s="105"/>
      <c r="I574" s="36"/>
      <c r="J574" s="36">
        <f>COUNT(C538:H573)</f>
        <v>32</v>
      </c>
      <c r="K574" s="36"/>
      <c r="L574" s="36"/>
      <c r="M574" s="36"/>
      <c r="N574" s="36"/>
      <c r="O574" s="36"/>
      <c r="P574" s="36"/>
      <c r="Q574" s="36"/>
      <c r="R574" s="36"/>
      <c r="S574" s="36"/>
      <c r="T574" s="36"/>
    </row>
    <row r="575" spans="1:20" s="101" customFormat="1" ht="13.5" thickTop="1">
      <c r="A575" s="37" t="s">
        <v>380</v>
      </c>
      <c r="B575" s="38"/>
      <c r="C575" s="20"/>
      <c r="D575" s="103"/>
      <c r="E575" s="104"/>
      <c r="F575" s="104"/>
      <c r="G575" s="104"/>
      <c r="H575" s="105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</row>
    <row r="576" spans="1:20" s="101" customFormat="1">
      <c r="A576" s="37"/>
      <c r="B576" s="38"/>
      <c r="C576" s="20"/>
      <c r="D576" s="103"/>
      <c r="E576" s="104"/>
      <c r="F576" s="104"/>
      <c r="G576" s="104"/>
      <c r="H576" s="105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</row>
    <row r="577" spans="1:20" s="101" customFormat="1">
      <c r="A577" s="130" t="s">
        <v>245</v>
      </c>
      <c r="B577" s="39"/>
      <c r="C577" s="20"/>
      <c r="D577" s="103"/>
      <c r="E577" s="104"/>
      <c r="F577" s="104"/>
      <c r="G577" s="104"/>
      <c r="H577" s="105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</row>
    <row r="578" spans="1:20" s="36" customFormat="1">
      <c r="A578" s="18" t="s">
        <v>381</v>
      </c>
      <c r="B578" s="40" t="s">
        <v>16</v>
      </c>
      <c r="C578" s="20">
        <v>152</v>
      </c>
      <c r="D578" s="33" t="e">
        <f>+#REF!/#REF!-1</f>
        <v>#REF!</v>
      </c>
      <c r="E578" s="46" t="e">
        <f>+#REF!-#REF!</f>
        <v>#REF!</v>
      </c>
      <c r="F578" s="35" t="e">
        <f>+C578/#REF!-1</f>
        <v>#REF!</v>
      </c>
      <c r="G578" s="46" t="e">
        <f>+C578-#REF!</f>
        <v>#REF!</v>
      </c>
      <c r="H578" s="35" t="e">
        <f>+C578/#REF!</f>
        <v>#REF!</v>
      </c>
    </row>
    <row r="579" spans="1:20" s="36" customFormat="1">
      <c r="A579" s="18" t="s">
        <v>382</v>
      </c>
      <c r="B579" s="19" t="s">
        <v>16</v>
      </c>
      <c r="C579" s="20">
        <v>122</v>
      </c>
      <c r="D579" s="33" t="e">
        <f>+#REF!/#REF!-1</f>
        <v>#REF!</v>
      </c>
      <c r="E579" s="46" t="e">
        <f>+#REF!-#REF!</f>
        <v>#REF!</v>
      </c>
      <c r="F579" s="35" t="e">
        <f>+C579/#REF!-1</f>
        <v>#REF!</v>
      </c>
      <c r="G579" s="46" t="e">
        <f>+C579-#REF!</f>
        <v>#REF!</v>
      </c>
      <c r="H579" s="35" t="e">
        <f>+C579/#REF!</f>
        <v>#REF!</v>
      </c>
    </row>
    <row r="580" spans="1:20" s="36" customFormat="1">
      <c r="A580" s="27" t="s">
        <v>383</v>
      </c>
      <c r="B580" s="17" t="s">
        <v>16</v>
      </c>
      <c r="C580" s="20">
        <v>200</v>
      </c>
      <c r="D580" s="33" t="e">
        <f>+#REF!/#REF!-1</f>
        <v>#REF!</v>
      </c>
      <c r="E580" s="46" t="e">
        <f>+#REF!-#REF!</f>
        <v>#REF!</v>
      </c>
      <c r="F580" s="35" t="e">
        <f>+C580/#REF!-1</f>
        <v>#REF!</v>
      </c>
      <c r="G580" s="46" t="e">
        <f>+C580-#REF!</f>
        <v>#REF!</v>
      </c>
      <c r="H580" s="35" t="e">
        <f>+C580/#REF!</f>
        <v>#REF!</v>
      </c>
    </row>
    <row r="581" spans="1:20" s="36" customFormat="1">
      <c r="A581" s="18" t="s">
        <v>381</v>
      </c>
      <c r="B581" s="19" t="s">
        <v>170</v>
      </c>
      <c r="C581" s="20">
        <v>111</v>
      </c>
      <c r="D581" s="33" t="e">
        <f>+#REF!/#REF!-1</f>
        <v>#REF!</v>
      </c>
      <c r="E581" s="46" t="e">
        <f>+#REF!-#REF!</f>
        <v>#REF!</v>
      </c>
      <c r="F581" s="35" t="e">
        <f>+C581/#REF!-1</f>
        <v>#REF!</v>
      </c>
      <c r="G581" s="46" t="e">
        <f>+C581-#REF!</f>
        <v>#REF!</v>
      </c>
      <c r="H581" s="35" t="e">
        <f>+C581/#REF!</f>
        <v>#REF!</v>
      </c>
    </row>
    <row r="582" spans="1:20" s="36" customFormat="1">
      <c r="A582" s="18" t="s">
        <v>259</v>
      </c>
      <c r="B582" s="19" t="s">
        <v>169</v>
      </c>
      <c r="C582" s="20">
        <v>111</v>
      </c>
      <c r="D582" s="33" t="e">
        <f>+#REF!/#REF!-1</f>
        <v>#REF!</v>
      </c>
      <c r="E582" s="46" t="e">
        <f>+#REF!-#REF!</f>
        <v>#REF!</v>
      </c>
      <c r="F582" s="35" t="e">
        <f>+C582/#REF!-1</f>
        <v>#REF!</v>
      </c>
      <c r="G582" s="46" t="e">
        <f>+C582-#REF!</f>
        <v>#REF!</v>
      </c>
      <c r="H582" s="35" t="e">
        <f>+C582/#REF!</f>
        <v>#REF!</v>
      </c>
    </row>
    <row r="583" spans="1:20" s="36" customFormat="1">
      <c r="A583" s="18" t="s">
        <v>259</v>
      </c>
      <c r="B583" s="19" t="s">
        <v>166</v>
      </c>
      <c r="C583" s="20">
        <v>152</v>
      </c>
      <c r="D583" s="33" t="e">
        <f>+#REF!/#REF!-1</f>
        <v>#REF!</v>
      </c>
      <c r="E583" s="46" t="e">
        <f>+#REF!-#REF!</f>
        <v>#REF!</v>
      </c>
      <c r="F583" s="35" t="e">
        <f>+C583/#REF!-1</f>
        <v>#REF!</v>
      </c>
      <c r="G583" s="46" t="e">
        <f>+C583-#REF!</f>
        <v>#REF!</v>
      </c>
      <c r="H583" s="35" t="e">
        <f>+C583/#REF!</f>
        <v>#REF!</v>
      </c>
    </row>
    <row r="584" spans="1:20" s="36" customFormat="1">
      <c r="A584" s="18" t="s">
        <v>259</v>
      </c>
      <c r="B584" s="19" t="s">
        <v>384</v>
      </c>
      <c r="C584" s="20">
        <v>65</v>
      </c>
      <c r="D584" s="33" t="e">
        <f>+#REF!/#REF!-1</f>
        <v>#REF!</v>
      </c>
      <c r="E584" s="46" t="e">
        <f>+#REF!-#REF!</f>
        <v>#REF!</v>
      </c>
      <c r="F584" s="35" t="e">
        <f>+C584/#REF!-1</f>
        <v>#REF!</v>
      </c>
      <c r="G584" s="46" t="e">
        <f>+C584-#REF!</f>
        <v>#REF!</v>
      </c>
      <c r="H584" s="35" t="e">
        <f>+C584/#REF!</f>
        <v>#REF!</v>
      </c>
    </row>
    <row r="585" spans="1:20" s="36" customFormat="1">
      <c r="A585" s="18" t="s">
        <v>259</v>
      </c>
      <c r="B585" s="19" t="s">
        <v>385</v>
      </c>
      <c r="C585" s="20">
        <v>51</v>
      </c>
      <c r="D585" s="33"/>
      <c r="E585" s="46"/>
      <c r="F585" s="35" t="e">
        <f>+C585/#REF!-1</f>
        <v>#REF!</v>
      </c>
      <c r="G585" s="46" t="e">
        <f>+C585-#REF!</f>
        <v>#REF!</v>
      </c>
      <c r="H585" s="35" t="e">
        <f>+C585/#REF!</f>
        <v>#REF!</v>
      </c>
    </row>
    <row r="586" spans="1:20" s="36" customFormat="1">
      <c r="A586" s="27" t="s">
        <v>385</v>
      </c>
      <c r="B586" s="17" t="s">
        <v>16</v>
      </c>
      <c r="C586" s="20">
        <v>132</v>
      </c>
      <c r="D586" s="33"/>
      <c r="E586" s="46"/>
      <c r="F586" s="35" t="e">
        <f>+C586/#REF!-1</f>
        <v>#REF!</v>
      </c>
      <c r="G586" s="46" t="e">
        <f>+C586-#REF!</f>
        <v>#REF!</v>
      </c>
      <c r="H586" s="35" t="e">
        <f>+C586/#REF!</f>
        <v>#REF!</v>
      </c>
    </row>
    <row r="587" spans="1:20" s="36" customFormat="1">
      <c r="A587" s="18" t="s">
        <v>382</v>
      </c>
      <c r="B587" s="19" t="s">
        <v>170</v>
      </c>
      <c r="C587" s="20">
        <v>79</v>
      </c>
      <c r="D587" s="33" t="e">
        <f>+#REF!/#REF!-1</f>
        <v>#REF!</v>
      </c>
      <c r="E587" s="46" t="e">
        <f>+#REF!-#REF!</f>
        <v>#REF!</v>
      </c>
      <c r="F587" s="35" t="e">
        <f>+C587/#REF!-1</f>
        <v>#REF!</v>
      </c>
      <c r="G587" s="46" t="e">
        <f>+C587-#REF!</f>
        <v>#REF!</v>
      </c>
      <c r="H587" s="35" t="e">
        <f>+C587/#REF!</f>
        <v>#REF!</v>
      </c>
    </row>
    <row r="588" spans="1:20" s="36" customFormat="1">
      <c r="A588" s="18" t="s">
        <v>382</v>
      </c>
      <c r="B588" s="19" t="s">
        <v>167</v>
      </c>
      <c r="C588" s="20">
        <v>41</v>
      </c>
      <c r="D588" s="33" t="e">
        <f>+#REF!/#REF!-1</f>
        <v>#REF!</v>
      </c>
      <c r="E588" s="46" t="e">
        <f>+#REF!-#REF!</f>
        <v>#REF!</v>
      </c>
      <c r="F588" s="35" t="e">
        <f>+C588/#REF!-1</f>
        <v>#REF!</v>
      </c>
      <c r="G588" s="46" t="e">
        <f>+C588-#REF!</f>
        <v>#REF!</v>
      </c>
      <c r="H588" s="35" t="e">
        <f>+C588/#REF!</f>
        <v>#REF!</v>
      </c>
    </row>
    <row r="589" spans="1:20" s="36" customFormat="1">
      <c r="A589" s="18" t="s">
        <v>386</v>
      </c>
      <c r="B589" s="19" t="s">
        <v>170</v>
      </c>
      <c r="C589" s="20">
        <v>56</v>
      </c>
      <c r="D589" s="33" t="e">
        <f>+#REF!/#REF!-1</f>
        <v>#REF!</v>
      </c>
      <c r="E589" s="46" t="e">
        <f>+#REF!-#REF!</f>
        <v>#REF!</v>
      </c>
      <c r="F589" s="35" t="e">
        <f>+C589/#REF!-1</f>
        <v>#REF!</v>
      </c>
      <c r="G589" s="46" t="e">
        <f>+C589-#REF!</f>
        <v>#REF!</v>
      </c>
      <c r="H589" s="35" t="e">
        <f>+C589/#REF!</f>
        <v>#REF!</v>
      </c>
    </row>
    <row r="590" spans="1:20" s="36" customFormat="1">
      <c r="A590" s="27" t="s">
        <v>383</v>
      </c>
      <c r="B590" s="17" t="s">
        <v>123</v>
      </c>
      <c r="C590" s="20">
        <v>300</v>
      </c>
      <c r="D590" s="33" t="e">
        <f>+#REF!/#REF!-1</f>
        <v>#REF!</v>
      </c>
      <c r="E590" s="46" t="e">
        <f>+#REF!-#REF!</f>
        <v>#REF!</v>
      </c>
      <c r="F590" s="35" t="e">
        <f>+C590/#REF!-1</f>
        <v>#REF!</v>
      </c>
      <c r="G590" s="46" t="e">
        <f>+C590-#REF!</f>
        <v>#REF!</v>
      </c>
      <c r="H590" s="35" t="e">
        <f>+C590/#REF!</f>
        <v>#REF!</v>
      </c>
    </row>
    <row r="591" spans="1:20" s="36" customFormat="1">
      <c r="A591" s="27" t="s">
        <v>387</v>
      </c>
      <c r="B591" s="17" t="s">
        <v>388</v>
      </c>
      <c r="C591" s="20">
        <v>40</v>
      </c>
      <c r="D591" s="33"/>
      <c r="E591" s="46"/>
      <c r="F591" s="35" t="e">
        <f>+C591/#REF!-1</f>
        <v>#REF!</v>
      </c>
      <c r="G591" s="46" t="e">
        <f>+C591-#REF!</f>
        <v>#REF!</v>
      </c>
      <c r="H591" s="35" t="e">
        <f>+C591/#REF!</f>
        <v>#REF!</v>
      </c>
    </row>
    <row r="592" spans="1:20" s="36" customFormat="1">
      <c r="A592" s="27" t="s">
        <v>259</v>
      </c>
      <c r="B592" s="17" t="s">
        <v>389</v>
      </c>
      <c r="C592" s="20">
        <v>91</v>
      </c>
      <c r="D592" s="33"/>
      <c r="E592" s="46"/>
      <c r="F592" s="35" t="e">
        <f>+C592/#REF!-1</f>
        <v>#REF!</v>
      </c>
      <c r="G592" s="46" t="e">
        <f>+C592-#REF!</f>
        <v>#REF!</v>
      </c>
      <c r="H592" s="35" t="e">
        <f>+C592/#REF!</f>
        <v>#REF!</v>
      </c>
    </row>
    <row r="593" spans="1:20" s="36" customFormat="1" ht="13.5" thickBot="1">
      <c r="A593" s="27"/>
      <c r="B593" s="17"/>
      <c r="C593" s="20"/>
      <c r="D593" s="33"/>
      <c r="E593" s="46"/>
      <c r="F593" s="35"/>
      <c r="G593" s="46"/>
      <c r="H593" s="35"/>
    </row>
    <row r="594" spans="1:20" s="101" customFormat="1" ht="14.25" thickTop="1" thickBot="1">
      <c r="A594" s="48" t="s">
        <v>488</v>
      </c>
      <c r="B594" s="30"/>
      <c r="C594" s="117" t="s">
        <v>597</v>
      </c>
      <c r="D594" s="131"/>
      <c r="E594" s="132"/>
      <c r="F594" s="132"/>
      <c r="G594" s="132"/>
      <c r="H594" s="105"/>
      <c r="I594" s="36"/>
      <c r="J594" s="36">
        <f>COUNT(C578:C592)</f>
        <v>15</v>
      </c>
      <c r="K594" s="36"/>
      <c r="L594" s="36"/>
      <c r="M594" s="36"/>
      <c r="N594" s="36"/>
      <c r="O594" s="36"/>
      <c r="P594" s="36"/>
      <c r="Q594" s="36"/>
      <c r="R594" s="36"/>
      <c r="S594" s="36"/>
      <c r="T594" s="36"/>
    </row>
    <row r="595" spans="1:20" s="101" customFormat="1">
      <c r="A595" s="76" t="s">
        <v>390</v>
      </c>
      <c r="B595" s="77"/>
      <c r="C595" s="78"/>
      <c r="D595" s="84"/>
      <c r="E595" s="92"/>
      <c r="F595" s="92"/>
      <c r="G595" s="92"/>
      <c r="H595" s="85"/>
      <c r="I595" s="88"/>
      <c r="J595" s="88"/>
      <c r="K595" s="36"/>
      <c r="L595" s="36"/>
      <c r="M595" s="36"/>
      <c r="N595" s="36"/>
      <c r="O595" s="36"/>
      <c r="P595" s="36"/>
      <c r="Q595" s="36"/>
      <c r="R595" s="36"/>
      <c r="S595" s="36"/>
      <c r="T595" s="36"/>
    </row>
    <row r="596" spans="1:20" s="101" customFormat="1" ht="6.75" customHeight="1">
      <c r="A596" s="79"/>
      <c r="B596" s="77"/>
      <c r="C596" s="78"/>
      <c r="D596" s="84"/>
      <c r="E596" s="92"/>
      <c r="F596" s="92"/>
      <c r="G596" s="92"/>
      <c r="H596" s="85"/>
      <c r="I596" s="88"/>
      <c r="J596" s="88"/>
      <c r="K596" s="36"/>
      <c r="L596" s="36"/>
      <c r="M596" s="36"/>
      <c r="N596" s="36"/>
      <c r="O596" s="36"/>
      <c r="P596" s="36"/>
      <c r="Q596" s="36"/>
      <c r="R596" s="36"/>
      <c r="S596" s="36"/>
      <c r="T596" s="36"/>
    </row>
    <row r="597" spans="1:20" s="101" customFormat="1">
      <c r="A597" s="79" t="s">
        <v>14</v>
      </c>
      <c r="B597" s="77"/>
      <c r="C597" s="78"/>
      <c r="D597" s="84"/>
      <c r="E597" s="92"/>
      <c r="F597" s="92"/>
      <c r="G597" s="92"/>
      <c r="H597" s="85"/>
      <c r="I597" s="88"/>
      <c r="J597" s="88"/>
      <c r="K597" s="36"/>
      <c r="L597" s="36"/>
      <c r="M597" s="36"/>
      <c r="N597" s="36"/>
      <c r="O597" s="36"/>
      <c r="P597" s="36"/>
      <c r="Q597" s="36"/>
      <c r="R597" s="36"/>
      <c r="S597" s="36"/>
      <c r="T597" s="36"/>
    </row>
    <row r="598" spans="1:20" s="128" customFormat="1" ht="18" customHeight="1">
      <c r="A598" s="80" t="s">
        <v>23</v>
      </c>
      <c r="B598" s="81" t="s">
        <v>16</v>
      </c>
      <c r="C598" s="78">
        <v>82</v>
      </c>
      <c r="D598" s="84" t="e">
        <f>+#REF!/#REF!-1</f>
        <v>#REF!</v>
      </c>
      <c r="E598" s="87" t="e">
        <f>+#REF!-#REF!</f>
        <v>#REF!</v>
      </c>
      <c r="F598" s="85" t="e">
        <f>+C598/#REF!-1</f>
        <v>#REF!</v>
      </c>
      <c r="G598" s="87" t="e">
        <f>+C598-#REF!</f>
        <v>#REF!</v>
      </c>
      <c r="H598" s="85" t="e">
        <f>+C598/#REF!</f>
        <v>#REF!</v>
      </c>
      <c r="I598" s="88"/>
      <c r="J598" s="88"/>
      <c r="K598" s="36"/>
      <c r="L598" s="36"/>
      <c r="M598" s="36"/>
      <c r="N598" s="36"/>
      <c r="O598" s="36"/>
      <c r="P598" s="36"/>
      <c r="Q598" s="36"/>
      <c r="R598" s="36"/>
      <c r="S598" s="36"/>
      <c r="T598" s="36"/>
    </row>
    <row r="599" spans="1:20" s="128" customFormat="1">
      <c r="A599" s="80" t="s">
        <v>23</v>
      </c>
      <c r="B599" s="81" t="s">
        <v>75</v>
      </c>
      <c r="C599" s="78">
        <v>98</v>
      </c>
      <c r="D599" s="84" t="e">
        <f>+#REF!/#REF!-1</f>
        <v>#REF!</v>
      </c>
      <c r="E599" s="87" t="e">
        <f>+#REF!-#REF!</f>
        <v>#REF!</v>
      </c>
      <c r="F599" s="85" t="e">
        <f>+C599/#REF!-1</f>
        <v>#REF!</v>
      </c>
      <c r="G599" s="87" t="e">
        <f>+C599-#REF!</f>
        <v>#REF!</v>
      </c>
      <c r="H599" s="85" t="e">
        <f>+C599/#REF!</f>
        <v>#REF!</v>
      </c>
      <c r="I599" s="88"/>
      <c r="J599" s="88"/>
      <c r="K599" s="36"/>
      <c r="L599" s="36"/>
      <c r="M599" s="36"/>
      <c r="N599" s="36"/>
      <c r="O599" s="36"/>
      <c r="P599" s="36"/>
      <c r="Q599" s="36"/>
      <c r="R599" s="36"/>
      <c r="S599" s="36"/>
      <c r="T599" s="36"/>
    </row>
    <row r="600" spans="1:20" s="128" customFormat="1">
      <c r="A600" s="80" t="s">
        <v>23</v>
      </c>
      <c r="B600" s="81" t="s">
        <v>172</v>
      </c>
      <c r="C600" s="78">
        <v>80</v>
      </c>
      <c r="D600" s="84" t="e">
        <f>+#REF!/#REF!-1</f>
        <v>#REF!</v>
      </c>
      <c r="E600" s="87" t="e">
        <f>+#REF!-#REF!</f>
        <v>#REF!</v>
      </c>
      <c r="F600" s="85" t="e">
        <f>+C600/#REF!-1</f>
        <v>#REF!</v>
      </c>
      <c r="G600" s="87" t="e">
        <f>+C600-#REF!</f>
        <v>#REF!</v>
      </c>
      <c r="H600" s="85" t="e">
        <f>+C600/#REF!</f>
        <v>#REF!</v>
      </c>
      <c r="I600" s="88"/>
      <c r="J600" s="88"/>
      <c r="K600" s="36"/>
      <c r="L600" s="36"/>
      <c r="M600" s="36"/>
      <c r="N600" s="36"/>
      <c r="O600" s="36"/>
      <c r="P600" s="36"/>
      <c r="Q600" s="36"/>
      <c r="R600" s="36"/>
      <c r="S600" s="36"/>
      <c r="T600" s="36"/>
    </row>
    <row r="601" spans="1:20" s="128" customFormat="1">
      <c r="A601" s="80" t="s">
        <v>172</v>
      </c>
      <c r="B601" s="81" t="s">
        <v>16</v>
      </c>
      <c r="C601" s="78">
        <v>107</v>
      </c>
      <c r="D601" s="84" t="e">
        <f>+#REF!/#REF!-1</f>
        <v>#REF!</v>
      </c>
      <c r="E601" s="87" t="e">
        <f>+#REF!-#REF!</f>
        <v>#REF!</v>
      </c>
      <c r="F601" s="85" t="e">
        <f>+C601/#REF!-1</f>
        <v>#REF!</v>
      </c>
      <c r="G601" s="87" t="e">
        <f>+C601-#REF!</f>
        <v>#REF!</v>
      </c>
      <c r="H601" s="85" t="e">
        <f>+C601/#REF!</f>
        <v>#REF!</v>
      </c>
      <c r="I601" s="88"/>
      <c r="J601" s="88"/>
      <c r="K601" s="36"/>
      <c r="L601" s="36"/>
      <c r="M601" s="36"/>
      <c r="N601" s="36"/>
      <c r="O601" s="36"/>
      <c r="P601" s="36"/>
      <c r="Q601" s="36"/>
      <c r="R601" s="36"/>
      <c r="S601" s="36"/>
      <c r="T601" s="36"/>
    </row>
    <row r="602" spans="1:20" s="36" customFormat="1">
      <c r="A602" s="18" t="s">
        <v>23</v>
      </c>
      <c r="B602" s="19" t="s">
        <v>174</v>
      </c>
      <c r="C602" s="20">
        <v>110</v>
      </c>
      <c r="D602" s="33" t="e">
        <f>+#REF!/#REF!-1</f>
        <v>#REF!</v>
      </c>
      <c r="E602" s="46" t="e">
        <f>+#REF!-#REF!</f>
        <v>#REF!</v>
      </c>
      <c r="F602" s="35" t="e">
        <f>+C602/#REF!-1</f>
        <v>#REF!</v>
      </c>
      <c r="G602" s="46" t="e">
        <f>+C602-#REF!</f>
        <v>#REF!</v>
      </c>
      <c r="H602" s="35" t="e">
        <f>+C602/#REF!</f>
        <v>#REF!</v>
      </c>
    </row>
    <row r="603" spans="1:20" s="32" customFormat="1" ht="12">
      <c r="A603" s="89" t="s">
        <v>391</v>
      </c>
      <c r="B603" s="89" t="s">
        <v>71</v>
      </c>
      <c r="C603" s="93">
        <v>88</v>
      </c>
      <c r="D603" s="94"/>
      <c r="E603" s="95"/>
      <c r="F603" s="96"/>
      <c r="G603" s="95"/>
      <c r="H603" s="96"/>
      <c r="I603" s="90"/>
      <c r="J603" s="90"/>
      <c r="K603" s="41"/>
      <c r="L603" s="41"/>
      <c r="M603" s="41"/>
      <c r="N603" s="41"/>
      <c r="O603" s="41"/>
      <c r="P603" s="41"/>
      <c r="Q603" s="41"/>
      <c r="R603" s="41"/>
      <c r="S603" s="41"/>
      <c r="T603" s="41"/>
    </row>
    <row r="604" spans="1:20" s="32" customFormat="1" ht="12">
      <c r="A604" s="89" t="s">
        <v>391</v>
      </c>
      <c r="B604" s="89" t="s">
        <v>75</v>
      </c>
      <c r="C604" s="93">
        <v>95</v>
      </c>
      <c r="D604" s="94"/>
      <c r="E604" s="95"/>
      <c r="F604" s="96"/>
      <c r="G604" s="95"/>
      <c r="H604" s="96"/>
      <c r="I604" s="90"/>
      <c r="J604" s="90"/>
      <c r="K604" s="41"/>
      <c r="L604" s="41"/>
      <c r="M604" s="41"/>
      <c r="N604" s="41"/>
      <c r="O604" s="41"/>
      <c r="P604" s="41"/>
      <c r="Q604" s="41"/>
      <c r="R604" s="41"/>
      <c r="S604" s="41"/>
      <c r="T604" s="41"/>
    </row>
    <row r="605" spans="1:20" s="32" customFormat="1" ht="11.25" customHeight="1">
      <c r="A605" s="89" t="s">
        <v>392</v>
      </c>
      <c r="B605" s="89" t="s">
        <v>16</v>
      </c>
      <c r="C605" s="93">
        <v>99</v>
      </c>
      <c r="D605" s="94"/>
      <c r="E605" s="97"/>
      <c r="F605" s="97"/>
      <c r="G605" s="97"/>
      <c r="H605" s="96"/>
      <c r="I605" s="90"/>
      <c r="J605" s="90"/>
      <c r="K605" s="41"/>
      <c r="L605" s="41"/>
      <c r="M605" s="41"/>
      <c r="N605" s="41"/>
      <c r="O605" s="41"/>
      <c r="P605" s="41"/>
      <c r="Q605" s="41"/>
      <c r="R605" s="41"/>
      <c r="S605" s="41"/>
      <c r="T605" s="41"/>
    </row>
    <row r="606" spans="1:20" s="41" customFormat="1" ht="11.25" customHeight="1">
      <c r="A606" s="89"/>
      <c r="B606" s="89"/>
      <c r="C606" s="93"/>
      <c r="D606" s="94"/>
      <c r="E606" s="97"/>
      <c r="F606" s="97"/>
      <c r="G606" s="97"/>
      <c r="H606" s="96"/>
      <c r="I606" s="90"/>
      <c r="J606" s="90"/>
    </row>
    <row r="607" spans="1:20" s="41" customFormat="1" ht="11.25" customHeight="1">
      <c r="A607" s="89"/>
      <c r="B607" s="89"/>
      <c r="C607" s="93"/>
      <c r="D607" s="94"/>
      <c r="E607" s="97"/>
      <c r="F607" s="97"/>
      <c r="G607" s="97"/>
      <c r="H607" s="96"/>
      <c r="I607" s="90"/>
      <c r="J607" s="90"/>
    </row>
    <row r="608" spans="1:20" s="101" customFormat="1">
      <c r="A608" s="79" t="s">
        <v>20</v>
      </c>
      <c r="B608" s="81"/>
      <c r="C608" s="78"/>
      <c r="D608" s="84"/>
      <c r="E608" s="92"/>
      <c r="F608" s="92"/>
      <c r="G608" s="92"/>
      <c r="H608" s="85"/>
      <c r="I608" s="88"/>
      <c r="J608" s="88"/>
      <c r="K608" s="36"/>
      <c r="L608" s="36"/>
      <c r="M608" s="36"/>
      <c r="N608" s="36"/>
      <c r="O608" s="36"/>
      <c r="P608" s="36"/>
      <c r="Q608" s="36"/>
      <c r="R608" s="36"/>
      <c r="S608" s="36"/>
      <c r="T608" s="36"/>
    </row>
    <row r="609" spans="1:20" s="128" customFormat="1">
      <c r="A609" s="80" t="s">
        <v>393</v>
      </c>
      <c r="B609" s="81" t="s">
        <v>16</v>
      </c>
      <c r="C609" s="78">
        <v>63</v>
      </c>
      <c r="D609" s="84" t="e">
        <f>+#REF!/#REF!-1</f>
        <v>#REF!</v>
      </c>
      <c r="E609" s="87" t="e">
        <f>+#REF!-#REF!</f>
        <v>#REF!</v>
      </c>
      <c r="F609" s="85" t="e">
        <f>+C609/#REF!-1</f>
        <v>#REF!</v>
      </c>
      <c r="G609" s="87" t="e">
        <f>+C609-#REF!</f>
        <v>#REF!</v>
      </c>
      <c r="H609" s="85" t="e">
        <f>+C609/#REF!</f>
        <v>#REF!</v>
      </c>
      <c r="I609" s="88"/>
      <c r="J609" s="88"/>
      <c r="K609" s="36"/>
      <c r="L609" s="36"/>
      <c r="M609" s="36"/>
      <c r="N609" s="36"/>
      <c r="O609" s="36"/>
      <c r="P609" s="36"/>
      <c r="Q609" s="36"/>
      <c r="R609" s="36"/>
      <c r="S609" s="36"/>
      <c r="T609" s="36"/>
    </row>
    <row r="610" spans="1:20" s="128" customFormat="1">
      <c r="A610" s="80" t="s">
        <v>23</v>
      </c>
      <c r="B610" s="81" t="s">
        <v>563</v>
      </c>
      <c r="C610" s="78">
        <v>26.5</v>
      </c>
      <c r="D610" s="84" t="e">
        <f>+#REF!/#REF!-1</f>
        <v>#REF!</v>
      </c>
      <c r="E610" s="87" t="e">
        <f>+#REF!-#REF!</f>
        <v>#REF!</v>
      </c>
      <c r="F610" s="85" t="e">
        <f>+C610/#REF!-1</f>
        <v>#REF!</v>
      </c>
      <c r="G610" s="87" t="e">
        <f>+C610-#REF!</f>
        <v>#REF!</v>
      </c>
      <c r="H610" s="85" t="e">
        <f>+C610/#REF!</f>
        <v>#REF!</v>
      </c>
      <c r="I610" s="88"/>
      <c r="J610" s="88"/>
      <c r="K610" s="36"/>
      <c r="L610" s="36"/>
      <c r="M610" s="36"/>
      <c r="N610" s="36"/>
      <c r="O610" s="36"/>
      <c r="P610" s="36"/>
      <c r="Q610" s="36"/>
      <c r="R610" s="36"/>
      <c r="S610" s="36"/>
      <c r="T610" s="36"/>
    </row>
    <row r="611" spans="1:20" s="128" customFormat="1">
      <c r="A611" s="80" t="s">
        <v>23</v>
      </c>
      <c r="B611" s="81" t="s">
        <v>172</v>
      </c>
      <c r="C611" s="78">
        <v>68</v>
      </c>
      <c r="D611" s="84" t="e">
        <f>+#REF!/#REF!-1</f>
        <v>#REF!</v>
      </c>
      <c r="E611" s="87" t="e">
        <f>+#REF!-#REF!</f>
        <v>#REF!</v>
      </c>
      <c r="F611" s="85" t="e">
        <f>+C611/#REF!-1</f>
        <v>#REF!</v>
      </c>
      <c r="G611" s="87" t="e">
        <f>+C611-#REF!</f>
        <v>#REF!</v>
      </c>
      <c r="H611" s="85" t="e">
        <f>+C611/#REF!</f>
        <v>#REF!</v>
      </c>
      <c r="I611" s="88"/>
      <c r="J611" s="88"/>
      <c r="K611" s="36"/>
      <c r="L611" s="36"/>
      <c r="M611" s="36"/>
      <c r="N611" s="36"/>
      <c r="O611" s="36"/>
      <c r="P611" s="36"/>
      <c r="Q611" s="36"/>
      <c r="R611" s="36"/>
      <c r="S611" s="36"/>
      <c r="T611" s="36"/>
    </row>
    <row r="612" spans="1:20" s="128" customFormat="1">
      <c r="A612" s="80" t="s">
        <v>23</v>
      </c>
      <c r="B612" s="81" t="s">
        <v>394</v>
      </c>
      <c r="C612" s="78">
        <v>39</v>
      </c>
      <c r="D612" s="84" t="e">
        <f>+#REF!/#REF!-1</f>
        <v>#REF!</v>
      </c>
      <c r="E612" s="87" t="e">
        <f>+#REF!-#REF!</f>
        <v>#REF!</v>
      </c>
      <c r="F612" s="85" t="e">
        <f>+C612/#REF!-1</f>
        <v>#REF!</v>
      </c>
      <c r="G612" s="87" t="e">
        <f>+C612-#REF!</f>
        <v>#REF!</v>
      </c>
      <c r="H612" s="85" t="e">
        <f>+C612/#REF!</f>
        <v>#REF!</v>
      </c>
      <c r="I612" s="88"/>
      <c r="J612" s="88"/>
      <c r="K612" s="36"/>
      <c r="L612" s="36"/>
      <c r="M612" s="36"/>
      <c r="N612" s="36"/>
      <c r="O612" s="36"/>
      <c r="P612" s="36"/>
      <c r="Q612" s="36"/>
      <c r="R612" s="36"/>
      <c r="S612" s="36"/>
      <c r="T612" s="36"/>
    </row>
    <row r="613" spans="1:20" s="128" customFormat="1">
      <c r="A613" s="80" t="s">
        <v>23</v>
      </c>
      <c r="B613" s="81" t="s">
        <v>395</v>
      </c>
      <c r="C613" s="78">
        <v>9.5</v>
      </c>
      <c r="D613" s="84" t="e">
        <f>+#REF!/#REF!-1</f>
        <v>#REF!</v>
      </c>
      <c r="E613" s="87" t="e">
        <f>+#REF!-#REF!</f>
        <v>#REF!</v>
      </c>
      <c r="F613" s="85" t="e">
        <f>+C613/#REF!-1</f>
        <v>#REF!</v>
      </c>
      <c r="G613" s="87" t="e">
        <f>+C613-#REF!</f>
        <v>#REF!</v>
      </c>
      <c r="H613" s="85" t="e">
        <f>+C613/#REF!</f>
        <v>#REF!</v>
      </c>
      <c r="I613" s="88"/>
      <c r="J613" s="88"/>
      <c r="K613" s="36"/>
      <c r="L613" s="36"/>
      <c r="M613" s="36"/>
      <c r="N613" s="36"/>
      <c r="O613" s="36"/>
      <c r="P613" s="36"/>
      <c r="Q613" s="36"/>
      <c r="R613" s="36"/>
      <c r="S613" s="36"/>
      <c r="T613" s="36"/>
    </row>
    <row r="614" spans="1:20" s="128" customFormat="1">
      <c r="A614" s="80" t="s">
        <v>23</v>
      </c>
      <c r="B614" s="81" t="s">
        <v>396</v>
      </c>
      <c r="C614" s="78">
        <v>52</v>
      </c>
      <c r="D614" s="84" t="e">
        <f>+#REF!/#REF!-1</f>
        <v>#REF!</v>
      </c>
      <c r="E614" s="87" t="e">
        <f>+#REF!-#REF!</f>
        <v>#REF!</v>
      </c>
      <c r="F614" s="85" t="e">
        <f>+C614/#REF!-1</f>
        <v>#REF!</v>
      </c>
      <c r="G614" s="87" t="e">
        <f>+C614-#REF!</f>
        <v>#REF!</v>
      </c>
      <c r="H614" s="85" t="e">
        <f>+C614/#REF!</f>
        <v>#REF!</v>
      </c>
      <c r="I614" s="88"/>
      <c r="J614" s="88"/>
      <c r="K614" s="36"/>
      <c r="L614" s="36"/>
      <c r="M614" s="36"/>
      <c r="N614" s="36"/>
      <c r="O614" s="36"/>
      <c r="P614" s="36"/>
      <c r="Q614" s="36"/>
      <c r="R614" s="36"/>
      <c r="S614" s="36"/>
      <c r="T614" s="36"/>
    </row>
    <row r="615" spans="1:20" s="128" customFormat="1">
      <c r="A615" s="80" t="s">
        <v>23</v>
      </c>
      <c r="B615" s="81" t="s">
        <v>397</v>
      </c>
      <c r="C615" s="78">
        <v>55</v>
      </c>
      <c r="D615" s="84" t="e">
        <f>+#REF!/#REF!-1</f>
        <v>#REF!</v>
      </c>
      <c r="E615" s="87" t="e">
        <f>+#REF!-#REF!</f>
        <v>#REF!</v>
      </c>
      <c r="F615" s="85" t="e">
        <f>+C615/#REF!-1</f>
        <v>#REF!</v>
      </c>
      <c r="G615" s="87" t="e">
        <f>+C615-#REF!</f>
        <v>#REF!</v>
      </c>
      <c r="H615" s="85" t="e">
        <f>+C615/#REF!</f>
        <v>#REF!</v>
      </c>
      <c r="I615" s="88"/>
      <c r="J615" s="88"/>
      <c r="K615" s="36"/>
      <c r="L615" s="36"/>
      <c r="M615" s="36"/>
      <c r="N615" s="36"/>
      <c r="O615" s="36"/>
      <c r="P615" s="36"/>
      <c r="Q615" s="36"/>
      <c r="R615" s="36"/>
      <c r="S615" s="36"/>
      <c r="T615" s="36"/>
    </row>
    <row r="616" spans="1:20" s="128" customFormat="1">
      <c r="A616" s="80" t="s">
        <v>23</v>
      </c>
      <c r="B616" s="81" t="s">
        <v>398</v>
      </c>
      <c r="C616" s="78">
        <v>35</v>
      </c>
      <c r="D616" s="84" t="e">
        <f>+#REF!/#REF!-1</f>
        <v>#REF!</v>
      </c>
      <c r="E616" s="87" t="e">
        <f>+#REF!-#REF!</f>
        <v>#REF!</v>
      </c>
      <c r="F616" s="85" t="e">
        <f>+C616/#REF!-1</f>
        <v>#REF!</v>
      </c>
      <c r="G616" s="87" t="e">
        <f>+C616-#REF!</f>
        <v>#REF!</v>
      </c>
      <c r="H616" s="85" t="e">
        <f>+C616/#REF!</f>
        <v>#REF!</v>
      </c>
      <c r="I616" s="88"/>
      <c r="J616" s="88"/>
      <c r="K616" s="36"/>
      <c r="L616" s="36"/>
      <c r="M616" s="36"/>
      <c r="N616" s="36"/>
      <c r="O616" s="36"/>
      <c r="P616" s="36"/>
      <c r="Q616" s="36"/>
      <c r="R616" s="36"/>
      <c r="S616" s="36"/>
      <c r="T616" s="36"/>
    </row>
    <row r="617" spans="1:20" s="128" customFormat="1">
      <c r="A617" s="80" t="s">
        <v>23</v>
      </c>
      <c r="B617" s="81" t="s">
        <v>399</v>
      </c>
      <c r="C617" s="78">
        <v>39</v>
      </c>
      <c r="D617" s="84" t="e">
        <f>+#REF!/#REF!-1</f>
        <v>#REF!</v>
      </c>
      <c r="E617" s="87" t="e">
        <f>+#REF!-#REF!</f>
        <v>#REF!</v>
      </c>
      <c r="F617" s="85" t="e">
        <f>+C617/#REF!-1</f>
        <v>#REF!</v>
      </c>
      <c r="G617" s="87" t="e">
        <f>+C617-#REF!</f>
        <v>#REF!</v>
      </c>
      <c r="H617" s="85" t="e">
        <f>+C617/#REF!</f>
        <v>#REF!</v>
      </c>
      <c r="I617" s="88"/>
      <c r="J617" s="88"/>
      <c r="K617" s="36"/>
      <c r="L617" s="36"/>
      <c r="M617" s="36"/>
      <c r="N617" s="36"/>
      <c r="O617" s="36"/>
      <c r="P617" s="36"/>
      <c r="Q617" s="36"/>
      <c r="R617" s="36"/>
      <c r="S617" s="36"/>
      <c r="T617" s="36"/>
    </row>
    <row r="618" spans="1:20" s="128" customFormat="1">
      <c r="A618" s="80" t="s">
        <v>23</v>
      </c>
      <c r="B618" s="81" t="s">
        <v>400</v>
      </c>
      <c r="C618" s="78">
        <v>38</v>
      </c>
      <c r="D618" s="84" t="e">
        <f>+#REF!/#REF!-1</f>
        <v>#REF!</v>
      </c>
      <c r="E618" s="87" t="e">
        <f>+#REF!-#REF!</f>
        <v>#REF!</v>
      </c>
      <c r="F618" s="85" t="e">
        <f>+C618/#REF!-1</f>
        <v>#REF!</v>
      </c>
      <c r="G618" s="87" t="e">
        <f>+C618-#REF!</f>
        <v>#REF!</v>
      </c>
      <c r="H618" s="85" t="e">
        <f>+C618/#REF!</f>
        <v>#REF!</v>
      </c>
      <c r="I618" s="88"/>
      <c r="J618" s="88"/>
      <c r="K618" s="36"/>
      <c r="L618" s="36"/>
      <c r="M618" s="36"/>
      <c r="N618" s="36"/>
      <c r="O618" s="36"/>
      <c r="P618" s="36"/>
      <c r="Q618" s="36"/>
      <c r="R618" s="36"/>
      <c r="S618" s="36"/>
      <c r="T618" s="36"/>
    </row>
    <row r="619" spans="1:20" s="128" customFormat="1">
      <c r="A619" s="80" t="s">
        <v>23</v>
      </c>
      <c r="B619" s="81" t="s">
        <v>401</v>
      </c>
      <c r="C619" s="78">
        <v>37.5</v>
      </c>
      <c r="D619" s="84" t="e">
        <f>+#REF!/#REF!-1</f>
        <v>#REF!</v>
      </c>
      <c r="E619" s="87" t="e">
        <f>+#REF!-#REF!</f>
        <v>#REF!</v>
      </c>
      <c r="F619" s="85" t="e">
        <f>+C619/#REF!-1</f>
        <v>#REF!</v>
      </c>
      <c r="G619" s="87" t="e">
        <f>+C619-#REF!</f>
        <v>#REF!</v>
      </c>
      <c r="H619" s="85" t="e">
        <f>+C619/#REF!</f>
        <v>#REF!</v>
      </c>
      <c r="I619" s="88"/>
      <c r="J619" s="88"/>
      <c r="K619" s="36"/>
      <c r="L619" s="36"/>
      <c r="M619" s="36"/>
      <c r="N619" s="36"/>
      <c r="O619" s="36"/>
      <c r="P619" s="36"/>
      <c r="Q619" s="36"/>
      <c r="R619" s="36"/>
      <c r="S619" s="36"/>
      <c r="T619" s="36"/>
    </row>
    <row r="620" spans="1:20" s="128" customFormat="1">
      <c r="A620" s="80" t="s">
        <v>23</v>
      </c>
      <c r="B620" s="81" t="s">
        <v>402</v>
      </c>
      <c r="C620" s="78">
        <v>26</v>
      </c>
      <c r="D620" s="84" t="e">
        <f>+#REF!/#REF!-1</f>
        <v>#REF!</v>
      </c>
      <c r="E620" s="87" t="e">
        <f>+#REF!-#REF!</f>
        <v>#REF!</v>
      </c>
      <c r="F620" s="85" t="e">
        <f>+C620/#REF!-1</f>
        <v>#REF!</v>
      </c>
      <c r="G620" s="87" t="e">
        <f>+C620-#REF!</f>
        <v>#REF!</v>
      </c>
      <c r="H620" s="85" t="e">
        <f>+C620/#REF!</f>
        <v>#REF!</v>
      </c>
      <c r="I620" s="88"/>
      <c r="J620" s="88"/>
      <c r="K620" s="36"/>
      <c r="L620" s="36"/>
      <c r="M620" s="36"/>
      <c r="N620" s="36"/>
      <c r="O620" s="36"/>
      <c r="P620" s="36"/>
      <c r="Q620" s="36"/>
      <c r="R620" s="36"/>
      <c r="S620" s="36"/>
      <c r="T620" s="36"/>
    </row>
    <row r="621" spans="1:20" s="128" customFormat="1" ht="15" customHeight="1">
      <c r="A621" s="80" t="s">
        <v>403</v>
      </c>
      <c r="B621" s="81" t="s">
        <v>401</v>
      </c>
      <c r="C621" s="78">
        <v>24</v>
      </c>
      <c r="D621" s="84" t="e">
        <f>+#REF!/#REF!-1</f>
        <v>#REF!</v>
      </c>
      <c r="E621" s="87" t="e">
        <f>+#REF!-#REF!</f>
        <v>#REF!</v>
      </c>
      <c r="F621" s="85" t="e">
        <f>+C621/#REF!-1</f>
        <v>#REF!</v>
      </c>
      <c r="G621" s="87" t="e">
        <f>+C621-#REF!</f>
        <v>#REF!</v>
      </c>
      <c r="H621" s="85" t="e">
        <f>+C621/#REF!</f>
        <v>#REF!</v>
      </c>
      <c r="I621" s="88"/>
      <c r="J621" s="88"/>
      <c r="K621" s="36"/>
      <c r="L621" s="36"/>
      <c r="M621" s="36"/>
      <c r="N621" s="36"/>
      <c r="O621" s="36"/>
      <c r="P621" s="36"/>
      <c r="Q621" s="36"/>
      <c r="R621" s="36"/>
      <c r="S621" s="36"/>
      <c r="T621" s="36"/>
    </row>
    <row r="622" spans="1:20" s="128" customFormat="1" ht="14.25" customHeight="1">
      <c r="A622" s="80" t="s">
        <v>172</v>
      </c>
      <c r="B622" s="81" t="s">
        <v>564</v>
      </c>
      <c r="C622" s="78">
        <v>32</v>
      </c>
      <c r="D622" s="84" t="e">
        <f>+#REF!/#REF!-1</f>
        <v>#REF!</v>
      </c>
      <c r="E622" s="87" t="e">
        <f>+#REF!-#REF!</f>
        <v>#REF!</v>
      </c>
      <c r="F622" s="85" t="e">
        <f>+C622/#REF!-1</f>
        <v>#REF!</v>
      </c>
      <c r="G622" s="87" t="e">
        <f>+C622-#REF!</f>
        <v>#REF!</v>
      </c>
      <c r="H622" s="85" t="e">
        <f>+C622/#REF!</f>
        <v>#REF!</v>
      </c>
      <c r="I622" s="88"/>
      <c r="J622" s="88"/>
      <c r="K622" s="36"/>
      <c r="L622" s="36"/>
      <c r="M622" s="36"/>
      <c r="N622" s="36"/>
      <c r="O622" s="36"/>
      <c r="P622" s="36"/>
      <c r="Q622" s="36"/>
      <c r="R622" s="36"/>
      <c r="S622" s="36"/>
      <c r="T622" s="36"/>
    </row>
    <row r="623" spans="1:20" s="128" customFormat="1" ht="13.5" customHeight="1">
      <c r="A623" s="80" t="s">
        <v>394</v>
      </c>
      <c r="B623" s="81" t="s">
        <v>16</v>
      </c>
      <c r="C623" s="78">
        <v>56</v>
      </c>
      <c r="D623" s="84" t="e">
        <f>+#REF!/#REF!-1</f>
        <v>#REF!</v>
      </c>
      <c r="E623" s="87" t="e">
        <f>+#REF!-#REF!</f>
        <v>#REF!</v>
      </c>
      <c r="F623" s="85" t="e">
        <f>+C623/#REF!-1</f>
        <v>#REF!</v>
      </c>
      <c r="G623" s="87" t="e">
        <f>+C623-#REF!</f>
        <v>#REF!</v>
      </c>
      <c r="H623" s="85" t="e">
        <f>+C623/#REF!</f>
        <v>#REF!</v>
      </c>
      <c r="I623" s="88"/>
      <c r="J623" s="88"/>
      <c r="K623" s="36"/>
      <c r="L623" s="36"/>
      <c r="M623" s="36"/>
      <c r="N623" s="36"/>
      <c r="O623" s="36"/>
      <c r="P623" s="36"/>
      <c r="Q623" s="36"/>
      <c r="R623" s="36"/>
      <c r="S623" s="36"/>
      <c r="T623" s="36"/>
    </row>
    <row r="624" spans="1:20" s="128" customFormat="1" ht="14.25" customHeight="1">
      <c r="A624" s="80" t="s">
        <v>172</v>
      </c>
      <c r="B624" s="81" t="s">
        <v>16</v>
      </c>
      <c r="C624" s="78">
        <v>84</v>
      </c>
      <c r="D624" s="84" t="e">
        <f>+#REF!/#REF!-1</f>
        <v>#REF!</v>
      </c>
      <c r="E624" s="87" t="e">
        <f>+#REF!-#REF!</f>
        <v>#REF!</v>
      </c>
      <c r="F624" s="85" t="e">
        <f>+C624/#REF!-1</f>
        <v>#REF!</v>
      </c>
      <c r="G624" s="87" t="e">
        <f>+C624-#REF!</f>
        <v>#REF!</v>
      </c>
      <c r="H624" s="85" t="e">
        <f>+C624/#REF!</f>
        <v>#REF!</v>
      </c>
      <c r="I624" s="88"/>
      <c r="J624" s="88"/>
      <c r="K624" s="36"/>
      <c r="L624" s="36"/>
      <c r="M624" s="36"/>
      <c r="N624" s="36"/>
      <c r="O624" s="36"/>
      <c r="P624" s="36"/>
      <c r="Q624" s="36"/>
      <c r="R624" s="36"/>
      <c r="S624" s="36"/>
      <c r="T624" s="36"/>
    </row>
    <row r="625" spans="1:20" s="128" customFormat="1">
      <c r="A625" s="80" t="s">
        <v>172</v>
      </c>
      <c r="B625" s="81" t="s">
        <v>356</v>
      </c>
      <c r="C625" s="78">
        <v>62</v>
      </c>
      <c r="D625" s="84" t="e">
        <f>+#REF!/#REF!-1</f>
        <v>#REF!</v>
      </c>
      <c r="E625" s="87" t="e">
        <f>+#REF!-#REF!</f>
        <v>#REF!</v>
      </c>
      <c r="F625" s="85" t="e">
        <f>+C625/#REF!-1</f>
        <v>#REF!</v>
      </c>
      <c r="G625" s="87" t="e">
        <f>+C625-#REF!</f>
        <v>#REF!</v>
      </c>
      <c r="H625" s="85" t="e">
        <f>+C625/#REF!</f>
        <v>#REF!</v>
      </c>
      <c r="I625" s="88"/>
      <c r="J625" s="88"/>
      <c r="K625" s="36"/>
      <c r="L625" s="36"/>
      <c r="M625" s="36"/>
      <c r="N625" s="36"/>
      <c r="O625" s="36"/>
      <c r="P625" s="36"/>
      <c r="Q625" s="36"/>
      <c r="R625" s="36"/>
      <c r="S625" s="36"/>
      <c r="T625" s="36"/>
    </row>
    <row r="626" spans="1:20" s="128" customFormat="1">
      <c r="A626" s="80" t="s">
        <v>172</v>
      </c>
      <c r="B626" s="81" t="s">
        <v>404</v>
      </c>
      <c r="C626" s="78">
        <v>110</v>
      </c>
      <c r="D626" s="84" t="e">
        <f>+#REF!/#REF!-1</f>
        <v>#REF!</v>
      </c>
      <c r="E626" s="87" t="e">
        <f>+#REF!-#REF!</f>
        <v>#REF!</v>
      </c>
      <c r="F626" s="85" t="e">
        <f>+C626/#REF!-1</f>
        <v>#REF!</v>
      </c>
      <c r="G626" s="87" t="e">
        <f>+C626-#REF!</f>
        <v>#REF!</v>
      </c>
      <c r="H626" s="85" t="e">
        <f>+C626/#REF!</f>
        <v>#REF!</v>
      </c>
      <c r="I626" s="88"/>
      <c r="J626" s="88"/>
      <c r="K626" s="36"/>
      <c r="L626" s="36"/>
      <c r="M626" s="36"/>
      <c r="N626" s="36"/>
      <c r="O626" s="36"/>
      <c r="P626" s="36"/>
      <c r="Q626" s="36"/>
      <c r="R626" s="36"/>
      <c r="S626" s="36"/>
      <c r="T626" s="36"/>
    </row>
    <row r="627" spans="1:20" s="128" customFormat="1">
      <c r="A627" s="80" t="s">
        <v>174</v>
      </c>
      <c r="B627" s="81" t="s">
        <v>404</v>
      </c>
      <c r="C627" s="78">
        <v>105</v>
      </c>
      <c r="D627" s="84" t="e">
        <f>+#REF!/#REF!-1</f>
        <v>#REF!</v>
      </c>
      <c r="E627" s="87" t="e">
        <f>+#REF!-#REF!</f>
        <v>#REF!</v>
      </c>
      <c r="F627" s="85" t="e">
        <f>+C627/#REF!-1</f>
        <v>#REF!</v>
      </c>
      <c r="G627" s="87" t="e">
        <f>+C627-#REF!</f>
        <v>#REF!</v>
      </c>
      <c r="H627" s="85" t="e">
        <f>+C627/#REF!</f>
        <v>#REF!</v>
      </c>
      <c r="I627" s="88"/>
      <c r="J627" s="88"/>
      <c r="K627" s="36"/>
      <c r="L627" s="36"/>
      <c r="M627" s="36"/>
      <c r="N627" s="36"/>
      <c r="O627" s="36"/>
      <c r="P627" s="36"/>
      <c r="Q627" s="36"/>
      <c r="R627" s="36"/>
      <c r="S627" s="36"/>
      <c r="T627" s="36"/>
    </row>
    <row r="628" spans="1:20" s="128" customFormat="1">
      <c r="A628" s="80" t="s">
        <v>405</v>
      </c>
      <c r="B628" s="81" t="s">
        <v>406</v>
      </c>
      <c r="C628" s="78">
        <v>26</v>
      </c>
      <c r="D628" s="84" t="e">
        <f>+#REF!/#REF!-1</f>
        <v>#REF!</v>
      </c>
      <c r="E628" s="87" t="e">
        <f>+#REF!-#REF!</f>
        <v>#REF!</v>
      </c>
      <c r="F628" s="85" t="e">
        <f>+C628/#REF!-1</f>
        <v>#REF!</v>
      </c>
      <c r="G628" s="87" t="e">
        <f>+C628-#REF!</f>
        <v>#REF!</v>
      </c>
      <c r="H628" s="85" t="e">
        <f>+C628/#REF!</f>
        <v>#REF!</v>
      </c>
      <c r="I628" s="88"/>
      <c r="J628" s="88"/>
      <c r="K628" s="36"/>
      <c r="L628" s="36"/>
      <c r="M628" s="36"/>
      <c r="N628" s="36"/>
      <c r="O628" s="36"/>
      <c r="P628" s="36"/>
      <c r="Q628" s="36"/>
      <c r="R628" s="36"/>
      <c r="S628" s="36"/>
      <c r="T628" s="36"/>
    </row>
    <row r="629" spans="1:20" s="128" customFormat="1">
      <c r="A629" s="80" t="s">
        <v>407</v>
      </c>
      <c r="B629" s="81" t="s">
        <v>408</v>
      </c>
      <c r="C629" s="78">
        <v>46</v>
      </c>
      <c r="D629" s="84" t="e">
        <f>+#REF!/#REF!-1</f>
        <v>#REF!</v>
      </c>
      <c r="E629" s="87" t="e">
        <f>+#REF!-#REF!</f>
        <v>#REF!</v>
      </c>
      <c r="F629" s="85" t="e">
        <f>+C629/#REF!-1</f>
        <v>#REF!</v>
      </c>
      <c r="G629" s="87" t="e">
        <f>+C629-#REF!</f>
        <v>#REF!</v>
      </c>
      <c r="H629" s="85" t="e">
        <f>+C629/#REF!</f>
        <v>#REF!</v>
      </c>
      <c r="I629" s="88"/>
      <c r="J629" s="88"/>
      <c r="K629" s="36"/>
      <c r="L629" s="36"/>
      <c r="M629" s="36"/>
      <c r="N629" s="36"/>
      <c r="O629" s="36"/>
      <c r="P629" s="36"/>
      <c r="Q629" s="36"/>
      <c r="R629" s="36"/>
      <c r="S629" s="36"/>
      <c r="T629" s="36"/>
    </row>
    <row r="630" spans="1:20" s="128" customFormat="1" ht="11.25" customHeight="1">
      <c r="A630" s="80" t="s">
        <v>409</v>
      </c>
      <c r="B630" s="81" t="s">
        <v>153</v>
      </c>
      <c r="C630" s="78">
        <v>96</v>
      </c>
      <c r="D630" s="84" t="e">
        <f>+#REF!/#REF!-1</f>
        <v>#REF!</v>
      </c>
      <c r="E630" s="87" t="e">
        <f>+#REF!-#REF!</f>
        <v>#REF!</v>
      </c>
      <c r="F630" s="85" t="e">
        <f>+C630/#REF!-1</f>
        <v>#REF!</v>
      </c>
      <c r="G630" s="87" t="e">
        <f>+C630-#REF!</f>
        <v>#REF!</v>
      </c>
      <c r="H630" s="85" t="e">
        <f>+C630/#REF!</f>
        <v>#REF!</v>
      </c>
      <c r="I630" s="88"/>
      <c r="J630" s="88"/>
      <c r="K630" s="36"/>
      <c r="L630" s="36"/>
      <c r="M630" s="36"/>
      <c r="N630" s="36"/>
      <c r="O630" s="36"/>
      <c r="P630" s="36"/>
      <c r="Q630" s="36"/>
      <c r="R630" s="36"/>
      <c r="S630" s="36"/>
      <c r="T630" s="36"/>
    </row>
    <row r="631" spans="1:20" s="128" customFormat="1">
      <c r="A631" s="80" t="s">
        <v>410</v>
      </c>
      <c r="B631" s="81" t="s">
        <v>153</v>
      </c>
      <c r="C631" s="78">
        <v>42</v>
      </c>
      <c r="D631" s="84" t="e">
        <f>+#REF!/#REF!-1</f>
        <v>#REF!</v>
      </c>
      <c r="E631" s="87" t="e">
        <f>+#REF!-#REF!</f>
        <v>#REF!</v>
      </c>
      <c r="F631" s="85" t="e">
        <f>+C631/#REF!-1</f>
        <v>#REF!</v>
      </c>
      <c r="G631" s="87" t="e">
        <f>+C631-#REF!</f>
        <v>#REF!</v>
      </c>
      <c r="H631" s="85" t="e">
        <f>+C631/#REF!</f>
        <v>#REF!</v>
      </c>
      <c r="I631" s="88"/>
      <c r="J631" s="88"/>
      <c r="K631" s="36"/>
      <c r="L631" s="36"/>
      <c r="M631" s="36"/>
      <c r="N631" s="36"/>
      <c r="O631" s="36"/>
      <c r="P631" s="36"/>
      <c r="Q631" s="36"/>
      <c r="R631" s="36"/>
      <c r="S631" s="36"/>
      <c r="T631" s="36"/>
    </row>
    <row r="632" spans="1:20" s="128" customFormat="1">
      <c r="A632" s="80" t="s">
        <v>403</v>
      </c>
      <c r="B632" s="81" t="s">
        <v>372</v>
      </c>
      <c r="C632" s="78">
        <v>62</v>
      </c>
      <c r="D632" s="84" t="e">
        <f>+#REF!/#REF!-1</f>
        <v>#REF!</v>
      </c>
      <c r="E632" s="87" t="e">
        <f>+#REF!-#REF!</f>
        <v>#REF!</v>
      </c>
      <c r="F632" s="85" t="e">
        <f>+C632/#REF!-1</f>
        <v>#REF!</v>
      </c>
      <c r="G632" s="87" t="e">
        <f>+C632-#REF!</f>
        <v>#REF!</v>
      </c>
      <c r="H632" s="85" t="e">
        <f>+C632/#REF!</f>
        <v>#REF!</v>
      </c>
      <c r="I632" s="88"/>
      <c r="J632" s="88"/>
      <c r="K632" s="36"/>
      <c r="L632" s="36"/>
      <c r="M632" s="36"/>
      <c r="N632" s="36"/>
      <c r="O632" s="36"/>
      <c r="P632" s="36"/>
      <c r="Q632" s="36"/>
      <c r="R632" s="36"/>
      <c r="S632" s="36"/>
      <c r="T632" s="36"/>
    </row>
    <row r="633" spans="1:20" s="128" customFormat="1">
      <c r="A633" s="79" t="s">
        <v>411</v>
      </c>
      <c r="B633" s="77" t="s">
        <v>16</v>
      </c>
      <c r="C633" s="78">
        <v>46.5</v>
      </c>
      <c r="D633" s="84"/>
      <c r="E633" s="87"/>
      <c r="F633" s="85" t="e">
        <f>+C633/#REF!-1</f>
        <v>#REF!</v>
      </c>
      <c r="G633" s="87" t="e">
        <f>+C633-#REF!</f>
        <v>#REF!</v>
      </c>
      <c r="H633" s="85" t="e">
        <f>+C633/#REF!</f>
        <v>#REF!</v>
      </c>
      <c r="I633" s="88"/>
      <c r="J633" s="88"/>
      <c r="K633" s="36"/>
      <c r="L633" s="36"/>
      <c r="M633" s="36"/>
      <c r="N633" s="36"/>
      <c r="O633" s="36"/>
      <c r="P633" s="36"/>
      <c r="Q633" s="36"/>
      <c r="R633" s="36"/>
      <c r="S633" s="36"/>
      <c r="T633" s="36"/>
    </row>
    <row r="634" spans="1:20" s="128" customFormat="1">
      <c r="A634" s="79" t="s">
        <v>412</v>
      </c>
      <c r="B634" s="77" t="s">
        <v>16</v>
      </c>
      <c r="C634" s="78">
        <v>65</v>
      </c>
      <c r="D634" s="84"/>
      <c r="E634" s="87"/>
      <c r="F634" s="85" t="e">
        <f>+C634/#REF!-1</f>
        <v>#REF!</v>
      </c>
      <c r="G634" s="87" t="e">
        <f>+C634-#REF!</f>
        <v>#REF!</v>
      </c>
      <c r="H634" s="85" t="e">
        <f>+C634/#REF!</f>
        <v>#REF!</v>
      </c>
      <c r="I634" s="88"/>
      <c r="J634" s="88"/>
      <c r="K634" s="36"/>
      <c r="L634" s="36"/>
      <c r="M634" s="36"/>
      <c r="N634" s="36"/>
      <c r="O634" s="36"/>
      <c r="P634" s="36"/>
      <c r="Q634" s="36"/>
      <c r="R634" s="36"/>
      <c r="S634" s="36"/>
      <c r="T634" s="36"/>
    </row>
    <row r="635" spans="1:20" s="128" customFormat="1">
      <c r="A635" s="79" t="s">
        <v>413</v>
      </c>
      <c r="B635" s="77" t="s">
        <v>16</v>
      </c>
      <c r="C635" s="78">
        <v>76</v>
      </c>
      <c r="D635" s="84"/>
      <c r="E635" s="87"/>
      <c r="F635" s="85" t="e">
        <f>+C635/#REF!-1</f>
        <v>#REF!</v>
      </c>
      <c r="G635" s="87" t="e">
        <f>+C635-#REF!</f>
        <v>#REF!</v>
      </c>
      <c r="H635" s="85" t="e">
        <f>+C635/#REF!</f>
        <v>#REF!</v>
      </c>
      <c r="I635" s="88"/>
      <c r="J635" s="88"/>
      <c r="K635" s="36"/>
      <c r="L635" s="36"/>
      <c r="M635" s="36"/>
      <c r="N635" s="36"/>
      <c r="O635" s="36"/>
      <c r="P635" s="36"/>
      <c r="Q635" s="36"/>
      <c r="R635" s="36"/>
      <c r="S635" s="36"/>
      <c r="T635" s="36"/>
    </row>
    <row r="636" spans="1:20" s="128" customFormat="1">
      <c r="A636" s="80" t="s">
        <v>23</v>
      </c>
      <c r="B636" s="81" t="s">
        <v>174</v>
      </c>
      <c r="C636" s="78">
        <v>92</v>
      </c>
      <c r="D636" s="84" t="e">
        <f>+#REF!/#REF!-1</f>
        <v>#REF!</v>
      </c>
      <c r="E636" s="87" t="e">
        <f>+#REF!-#REF!</f>
        <v>#REF!</v>
      </c>
      <c r="F636" s="85" t="e">
        <f>+C636/#REF!-1</f>
        <v>#REF!</v>
      </c>
      <c r="G636" s="87" t="e">
        <f>+C636-#REF!</f>
        <v>#REF!</v>
      </c>
      <c r="H636" s="85" t="e">
        <f>+C636/#REF!</f>
        <v>#REF!</v>
      </c>
      <c r="I636" s="88"/>
      <c r="J636" s="88"/>
      <c r="K636" s="36"/>
      <c r="L636" s="36"/>
      <c r="M636" s="36"/>
      <c r="N636" s="36"/>
      <c r="O636" s="36"/>
      <c r="P636" s="36"/>
      <c r="Q636" s="36"/>
      <c r="R636" s="36"/>
      <c r="S636" s="36"/>
      <c r="T636" s="36"/>
    </row>
    <row r="637" spans="1:20" s="128" customFormat="1">
      <c r="A637" s="80" t="s">
        <v>23</v>
      </c>
      <c r="B637" s="81" t="s">
        <v>414</v>
      </c>
      <c r="C637" s="78">
        <v>29</v>
      </c>
      <c r="D637" s="84" t="e">
        <f>+#REF!/#REF!-1</f>
        <v>#REF!</v>
      </c>
      <c r="E637" s="87" t="e">
        <f>+#REF!-#REF!</f>
        <v>#REF!</v>
      </c>
      <c r="F637" s="85" t="e">
        <f>+C637/#REF!-1</f>
        <v>#REF!</v>
      </c>
      <c r="G637" s="87" t="e">
        <f>+C637-#REF!</f>
        <v>#REF!</v>
      </c>
      <c r="H637" s="85" t="e">
        <f>+C637/#REF!</f>
        <v>#REF!</v>
      </c>
      <c r="I637" s="88"/>
      <c r="J637" s="88"/>
      <c r="K637" s="36"/>
      <c r="L637" s="36"/>
      <c r="M637" s="36"/>
      <c r="N637" s="36"/>
      <c r="O637" s="36"/>
      <c r="P637" s="36"/>
      <c r="Q637" s="36"/>
      <c r="R637" s="36"/>
      <c r="S637" s="36"/>
      <c r="T637" s="36"/>
    </row>
    <row r="638" spans="1:20" s="128" customFormat="1">
      <c r="A638" s="80" t="s">
        <v>23</v>
      </c>
      <c r="B638" s="81" t="s">
        <v>411</v>
      </c>
      <c r="C638" s="78">
        <v>62</v>
      </c>
      <c r="D638" s="84" t="e">
        <f>+#REF!/#REF!-1</f>
        <v>#REF!</v>
      </c>
      <c r="E638" s="87" t="e">
        <f>+#REF!-#REF!</f>
        <v>#REF!</v>
      </c>
      <c r="F638" s="85" t="e">
        <f>+C638/#REF!-1</f>
        <v>#REF!</v>
      </c>
      <c r="G638" s="87" t="e">
        <f>+C638-#REF!</f>
        <v>#REF!</v>
      </c>
      <c r="H638" s="85" t="e">
        <f>+C638/#REF!</f>
        <v>#REF!</v>
      </c>
      <c r="I638" s="88"/>
      <c r="J638" s="88"/>
      <c r="K638" s="36"/>
      <c r="L638" s="36"/>
      <c r="M638" s="36"/>
      <c r="N638" s="36"/>
      <c r="O638" s="36"/>
      <c r="P638" s="36"/>
      <c r="Q638" s="36"/>
      <c r="R638" s="36"/>
      <c r="S638" s="36"/>
      <c r="T638" s="36"/>
    </row>
    <row r="639" spans="1:20" s="128" customFormat="1">
      <c r="A639" s="79" t="s">
        <v>172</v>
      </c>
      <c r="B639" s="77" t="s">
        <v>415</v>
      </c>
      <c r="C639" s="78">
        <v>57</v>
      </c>
      <c r="D639" s="84"/>
      <c r="E639" s="87"/>
      <c r="F639" s="85" t="e">
        <f>+C639/#REF!-1</f>
        <v>#REF!</v>
      </c>
      <c r="G639" s="87" t="e">
        <f>+C639-#REF!</f>
        <v>#REF!</v>
      </c>
      <c r="H639" s="85" t="e">
        <f>+C639/#REF!</f>
        <v>#REF!</v>
      </c>
      <c r="I639" s="88"/>
      <c r="J639" s="88"/>
      <c r="K639" s="36"/>
      <c r="L639" s="36"/>
      <c r="M639" s="36"/>
      <c r="N639" s="36"/>
      <c r="O639" s="36"/>
      <c r="P639" s="36"/>
      <c r="Q639" s="36"/>
      <c r="R639" s="36"/>
      <c r="S639" s="36"/>
      <c r="T639" s="36"/>
    </row>
    <row r="640" spans="1:20" s="128" customFormat="1">
      <c r="A640" s="79" t="s">
        <v>416</v>
      </c>
      <c r="B640" s="77" t="s">
        <v>417</v>
      </c>
      <c r="C640" s="78">
        <v>57</v>
      </c>
      <c r="D640" s="84"/>
      <c r="E640" s="87"/>
      <c r="F640" s="85" t="e">
        <f>+C640/#REF!-1</f>
        <v>#REF!</v>
      </c>
      <c r="G640" s="87" t="e">
        <f>+C640-#REF!</f>
        <v>#REF!</v>
      </c>
      <c r="H640" s="85" t="e">
        <f>+C640/#REF!</f>
        <v>#REF!</v>
      </c>
      <c r="I640" s="88"/>
      <c r="J640" s="88"/>
      <c r="K640" s="36"/>
      <c r="L640" s="36"/>
      <c r="M640" s="36"/>
      <c r="N640" s="36"/>
      <c r="O640" s="36"/>
      <c r="P640" s="36"/>
      <c r="Q640" s="36"/>
      <c r="R640" s="36"/>
      <c r="S640" s="36"/>
      <c r="T640" s="36"/>
    </row>
    <row r="641" spans="1:20" s="128" customFormat="1">
      <c r="A641" s="80" t="s">
        <v>23</v>
      </c>
      <c r="B641" s="81" t="s">
        <v>392</v>
      </c>
      <c r="C641" s="78">
        <v>37</v>
      </c>
      <c r="D641" s="84" t="e">
        <f>+#REF!/#REF!-1</f>
        <v>#REF!</v>
      </c>
      <c r="E641" s="87" t="e">
        <f>+#REF!-#REF!</f>
        <v>#REF!</v>
      </c>
      <c r="F641" s="85" t="e">
        <f>+C641/#REF!-1</f>
        <v>#REF!</v>
      </c>
      <c r="G641" s="87" t="e">
        <f>+C641-#REF!</f>
        <v>#REF!</v>
      </c>
      <c r="H641" s="85" t="e">
        <f>+C641/#REF!</f>
        <v>#REF!</v>
      </c>
      <c r="I641" s="88"/>
      <c r="J641" s="88"/>
      <c r="K641" s="36"/>
      <c r="L641" s="36"/>
      <c r="M641" s="36"/>
      <c r="N641" s="36"/>
      <c r="O641" s="36"/>
      <c r="P641" s="36"/>
      <c r="Q641" s="36"/>
      <c r="R641" s="36"/>
      <c r="S641" s="36"/>
      <c r="T641" s="36"/>
    </row>
    <row r="642" spans="1:20" s="128" customFormat="1">
      <c r="A642" s="80" t="s">
        <v>23</v>
      </c>
      <c r="B642" s="81" t="s">
        <v>418</v>
      </c>
      <c r="C642" s="78">
        <v>41</v>
      </c>
      <c r="D642" s="84" t="e">
        <f>+#REF!/#REF!-1</f>
        <v>#REF!</v>
      </c>
      <c r="E642" s="87" t="e">
        <f>+#REF!-#REF!</f>
        <v>#REF!</v>
      </c>
      <c r="F642" s="85" t="e">
        <f>+C642/#REF!-1</f>
        <v>#REF!</v>
      </c>
      <c r="G642" s="87" t="e">
        <f>+C642-#REF!</f>
        <v>#REF!</v>
      </c>
      <c r="H642" s="85" t="e">
        <f>+C642/#REF!</f>
        <v>#REF!</v>
      </c>
      <c r="I642" s="88"/>
      <c r="J642" s="88"/>
      <c r="K642" s="36"/>
      <c r="L642" s="36"/>
      <c r="M642" s="36"/>
      <c r="N642" s="36"/>
      <c r="O642" s="36"/>
      <c r="P642" s="36"/>
      <c r="Q642" s="36"/>
      <c r="R642" s="36"/>
      <c r="S642" s="36"/>
      <c r="T642" s="36"/>
    </row>
    <row r="643" spans="1:20" s="128" customFormat="1">
      <c r="A643" s="80" t="s">
        <v>23</v>
      </c>
      <c r="B643" s="81" t="s">
        <v>419</v>
      </c>
      <c r="C643" s="78">
        <v>56</v>
      </c>
      <c r="D643" s="84" t="e">
        <f>+#REF!/#REF!-1</f>
        <v>#REF!</v>
      </c>
      <c r="E643" s="87" t="e">
        <f>+#REF!-#REF!</f>
        <v>#REF!</v>
      </c>
      <c r="F643" s="85" t="e">
        <f>+C643/#REF!-1</f>
        <v>#REF!</v>
      </c>
      <c r="G643" s="87" t="e">
        <f>+C643-#REF!</f>
        <v>#REF!</v>
      </c>
      <c r="H643" s="85" t="e">
        <f>+C643/#REF!</f>
        <v>#REF!</v>
      </c>
      <c r="I643" s="88"/>
      <c r="J643" s="88"/>
      <c r="K643" s="36"/>
      <c r="L643" s="36"/>
      <c r="M643" s="36"/>
      <c r="N643" s="36"/>
      <c r="O643" s="36"/>
      <c r="P643" s="36"/>
      <c r="Q643" s="36"/>
      <c r="R643" s="36"/>
      <c r="S643" s="36"/>
      <c r="T643" s="36"/>
    </row>
    <row r="644" spans="1:20" s="128" customFormat="1">
      <c r="A644" s="80" t="s">
        <v>23</v>
      </c>
      <c r="B644" s="81" t="s">
        <v>420</v>
      </c>
      <c r="C644" s="78">
        <v>68</v>
      </c>
      <c r="D644" s="84" t="e">
        <f>+#REF!/#REF!-1</f>
        <v>#REF!</v>
      </c>
      <c r="E644" s="87" t="e">
        <f>+#REF!-#REF!</f>
        <v>#REF!</v>
      </c>
      <c r="F644" s="85" t="e">
        <f>+C644/#REF!-1</f>
        <v>#REF!</v>
      </c>
      <c r="G644" s="87" t="e">
        <f>+C644-#REF!</f>
        <v>#REF!</v>
      </c>
      <c r="H644" s="85" t="e">
        <f>+C644/#REF!</f>
        <v>#REF!</v>
      </c>
      <c r="I644" s="88"/>
      <c r="J644" s="88"/>
      <c r="K644" s="36"/>
      <c r="L644" s="36"/>
      <c r="M644" s="36"/>
      <c r="N644" s="36"/>
      <c r="O644" s="36"/>
      <c r="P644" s="36"/>
      <c r="Q644" s="36"/>
      <c r="R644" s="36"/>
      <c r="S644" s="36"/>
      <c r="T644" s="36"/>
    </row>
    <row r="645" spans="1:20" s="128" customFormat="1">
      <c r="A645" s="80" t="s">
        <v>23</v>
      </c>
      <c r="B645" s="81" t="s">
        <v>421</v>
      </c>
      <c r="C645" s="78">
        <v>60</v>
      </c>
      <c r="D645" s="84" t="e">
        <f>+#REF!/#REF!-1</f>
        <v>#REF!</v>
      </c>
      <c r="E645" s="87" t="e">
        <f>+#REF!-#REF!</f>
        <v>#REF!</v>
      </c>
      <c r="F645" s="85" t="e">
        <f>+C645/#REF!-1</f>
        <v>#REF!</v>
      </c>
      <c r="G645" s="87" t="e">
        <f>+C645-#REF!</f>
        <v>#REF!</v>
      </c>
      <c r="H645" s="85" t="e">
        <f>+C645/#REF!</f>
        <v>#REF!</v>
      </c>
      <c r="I645" s="88"/>
      <c r="J645" s="88"/>
      <c r="K645" s="36"/>
      <c r="L645" s="36"/>
      <c r="M645" s="36"/>
      <c r="N645" s="36"/>
      <c r="O645" s="36"/>
      <c r="P645" s="36"/>
      <c r="Q645" s="36"/>
      <c r="R645" s="36"/>
      <c r="S645" s="36"/>
      <c r="T645" s="36"/>
    </row>
    <row r="646" spans="1:20" s="128" customFormat="1" ht="13.5" thickBot="1">
      <c r="A646" s="80" t="s">
        <v>23</v>
      </c>
      <c r="B646" s="81" t="s">
        <v>422</v>
      </c>
      <c r="C646" s="78">
        <v>53</v>
      </c>
      <c r="D646" s="84" t="e">
        <f>+#REF!/#REF!-1</f>
        <v>#REF!</v>
      </c>
      <c r="E646" s="87" t="e">
        <f>+#REF!-#REF!</f>
        <v>#REF!</v>
      </c>
      <c r="F646" s="85" t="e">
        <f>+C646/#REF!-1</f>
        <v>#REF!</v>
      </c>
      <c r="G646" s="87" t="e">
        <f>+C646-#REF!</f>
        <v>#REF!</v>
      </c>
      <c r="H646" s="85" t="e">
        <f>+C646/#REF!</f>
        <v>#REF!</v>
      </c>
      <c r="I646" s="88"/>
      <c r="J646" s="88"/>
      <c r="K646" s="36"/>
      <c r="L646" s="36"/>
      <c r="M646" s="36"/>
      <c r="N646" s="36"/>
      <c r="O646" s="36"/>
      <c r="P646" s="36"/>
      <c r="Q646" s="36"/>
      <c r="R646" s="36"/>
      <c r="S646" s="36"/>
      <c r="T646" s="36"/>
    </row>
    <row r="647" spans="1:20" s="101" customFormat="1" ht="14.25" thickTop="1" thickBot="1">
      <c r="A647" s="53" t="s">
        <v>575</v>
      </c>
      <c r="B647" s="29"/>
      <c r="C647" s="117" t="s">
        <v>598</v>
      </c>
      <c r="D647" s="103"/>
      <c r="E647" s="116"/>
      <c r="F647" s="105"/>
      <c r="G647" s="116"/>
      <c r="H647" s="105"/>
      <c r="I647" s="36"/>
      <c r="J647" s="36">
        <f>COUNT(C598:C646)</f>
        <v>46</v>
      </c>
      <c r="K647" s="36"/>
      <c r="L647" s="36"/>
      <c r="M647" s="36"/>
      <c r="N647" s="36"/>
      <c r="O647" s="36"/>
      <c r="P647" s="36"/>
      <c r="Q647" s="36"/>
      <c r="R647" s="36"/>
      <c r="S647" s="36"/>
      <c r="T647" s="36"/>
    </row>
    <row r="648" spans="1:20" s="128" customFormat="1" ht="13.5" thickTop="1">
      <c r="A648" s="80" t="s">
        <v>393</v>
      </c>
      <c r="B648" s="81" t="s">
        <v>423</v>
      </c>
      <c r="C648" s="78">
        <v>102</v>
      </c>
      <c r="D648" s="84" t="e">
        <f>+#REF!/#REF!-1</f>
        <v>#REF!</v>
      </c>
      <c r="E648" s="87" t="e">
        <f>+#REF!-#REF!</f>
        <v>#REF!</v>
      </c>
      <c r="F648" s="85" t="e">
        <f>+C648/#REF!-1</f>
        <v>#REF!</v>
      </c>
      <c r="G648" s="87" t="e">
        <f>+C648-#REF!</f>
        <v>#REF!</v>
      </c>
      <c r="H648" s="85" t="e">
        <f>+C648/#REF!</f>
        <v>#REF!</v>
      </c>
      <c r="I648" s="88"/>
      <c r="J648" s="88"/>
      <c r="K648" s="36"/>
      <c r="L648" s="36"/>
      <c r="M648" s="36"/>
      <c r="N648" s="36"/>
      <c r="O648" s="36"/>
      <c r="P648" s="36"/>
      <c r="Q648" s="36"/>
      <c r="R648" s="36"/>
      <c r="S648" s="36"/>
      <c r="T648" s="36"/>
    </row>
    <row r="649" spans="1:20" s="128" customFormat="1">
      <c r="A649" s="80" t="s">
        <v>23</v>
      </c>
      <c r="B649" s="81" t="s">
        <v>424</v>
      </c>
      <c r="C649" s="78">
        <v>42</v>
      </c>
      <c r="D649" s="84" t="e">
        <f>+#REF!/#REF!-1</f>
        <v>#REF!</v>
      </c>
      <c r="E649" s="87" t="e">
        <f>+#REF!-#REF!</f>
        <v>#REF!</v>
      </c>
      <c r="F649" s="85" t="e">
        <f>+C649/#REF!-1</f>
        <v>#REF!</v>
      </c>
      <c r="G649" s="87" t="e">
        <f>+C649-#REF!</f>
        <v>#REF!</v>
      </c>
      <c r="H649" s="85" t="e">
        <f>+C649/#REF!</f>
        <v>#REF!</v>
      </c>
      <c r="I649" s="88"/>
      <c r="J649" s="88"/>
      <c r="K649" s="36"/>
      <c r="L649" s="36"/>
      <c r="M649" s="36"/>
      <c r="N649" s="36"/>
      <c r="O649" s="36"/>
      <c r="P649" s="36"/>
      <c r="Q649" s="36"/>
      <c r="R649" s="36"/>
      <c r="S649" s="36"/>
      <c r="T649" s="36"/>
    </row>
    <row r="650" spans="1:20" s="128" customFormat="1">
      <c r="A650" s="80" t="s">
        <v>23</v>
      </c>
      <c r="B650" s="81" t="s">
        <v>425</v>
      </c>
      <c r="C650" s="78">
        <v>73</v>
      </c>
      <c r="D650" s="84" t="e">
        <f>+#REF!/#REF!-1</f>
        <v>#REF!</v>
      </c>
      <c r="E650" s="87" t="e">
        <f>+#REF!-#REF!</f>
        <v>#REF!</v>
      </c>
      <c r="F650" s="85" t="e">
        <f>+C650/#REF!-1</f>
        <v>#REF!</v>
      </c>
      <c r="G650" s="87" t="e">
        <f>+C650-#REF!</f>
        <v>#REF!</v>
      </c>
      <c r="H650" s="85" t="e">
        <f>+C650/#REF!</f>
        <v>#REF!</v>
      </c>
      <c r="I650" s="88"/>
      <c r="J650" s="88"/>
      <c r="K650" s="36"/>
      <c r="L650" s="36"/>
      <c r="M650" s="36"/>
      <c r="N650" s="36"/>
      <c r="O650" s="36"/>
      <c r="P650" s="36"/>
      <c r="Q650" s="36"/>
      <c r="R650" s="36"/>
      <c r="S650" s="36"/>
      <c r="T650" s="36"/>
    </row>
    <row r="651" spans="1:20" s="128" customFormat="1">
      <c r="A651" s="80" t="s">
        <v>23</v>
      </c>
      <c r="B651" s="81" t="s">
        <v>426</v>
      </c>
      <c r="C651" s="78">
        <v>45.5</v>
      </c>
      <c r="D651" s="84" t="e">
        <f>+#REF!/#REF!-1</f>
        <v>#REF!</v>
      </c>
      <c r="E651" s="87" t="e">
        <f>+#REF!-#REF!</f>
        <v>#REF!</v>
      </c>
      <c r="F651" s="85" t="e">
        <f>+C651/#REF!-1</f>
        <v>#REF!</v>
      </c>
      <c r="G651" s="87" t="e">
        <f>+C651-#REF!</f>
        <v>#REF!</v>
      </c>
      <c r="H651" s="85" t="e">
        <f>+C651/#REF!</f>
        <v>#REF!</v>
      </c>
      <c r="I651" s="88"/>
      <c r="J651" s="88"/>
      <c r="K651" s="36"/>
      <c r="L651" s="36"/>
      <c r="M651" s="36"/>
      <c r="N651" s="36"/>
      <c r="O651" s="36"/>
      <c r="P651" s="36"/>
      <c r="Q651" s="36"/>
      <c r="R651" s="36"/>
      <c r="S651" s="36"/>
      <c r="T651" s="36"/>
    </row>
    <row r="652" spans="1:20" s="128" customFormat="1">
      <c r="A652" s="80" t="s">
        <v>23</v>
      </c>
      <c r="B652" s="81" t="s">
        <v>427</v>
      </c>
      <c r="C652" s="78">
        <v>31.5</v>
      </c>
      <c r="D652" s="84" t="e">
        <f>+#REF!/#REF!-1</f>
        <v>#REF!</v>
      </c>
      <c r="E652" s="87" t="e">
        <f>+#REF!-#REF!</f>
        <v>#REF!</v>
      </c>
      <c r="F652" s="85" t="e">
        <f>+C652/#REF!-1</f>
        <v>#REF!</v>
      </c>
      <c r="G652" s="87" t="e">
        <f>+C652-#REF!</f>
        <v>#REF!</v>
      </c>
      <c r="H652" s="85" t="e">
        <f>+C652/#REF!</f>
        <v>#REF!</v>
      </c>
      <c r="I652" s="88"/>
      <c r="J652" s="88"/>
      <c r="K652" s="36"/>
      <c r="L652" s="36"/>
      <c r="M652" s="36"/>
      <c r="N652" s="36"/>
      <c r="O652" s="36"/>
      <c r="P652" s="36"/>
      <c r="Q652" s="36"/>
      <c r="R652" s="36"/>
      <c r="S652" s="36"/>
      <c r="T652" s="36"/>
    </row>
    <row r="653" spans="1:20" s="128" customFormat="1">
      <c r="A653" s="80" t="s">
        <v>23</v>
      </c>
      <c r="B653" s="81" t="s">
        <v>428</v>
      </c>
      <c r="C653" s="78">
        <v>94</v>
      </c>
      <c r="D653" s="84" t="e">
        <f>+#REF!/#REF!-1</f>
        <v>#REF!</v>
      </c>
      <c r="E653" s="87" t="e">
        <f>+#REF!-#REF!</f>
        <v>#REF!</v>
      </c>
      <c r="F653" s="85" t="e">
        <f>+C653/#REF!-1</f>
        <v>#REF!</v>
      </c>
      <c r="G653" s="87" t="e">
        <f>+C653-#REF!</f>
        <v>#REF!</v>
      </c>
      <c r="H653" s="85" t="e">
        <f>+C653/#REF!</f>
        <v>#REF!</v>
      </c>
      <c r="I653" s="88"/>
      <c r="J653" s="88"/>
      <c r="K653" s="36"/>
      <c r="L653" s="36"/>
      <c r="M653" s="36"/>
      <c r="N653" s="36"/>
      <c r="O653" s="36"/>
      <c r="P653" s="36"/>
      <c r="Q653" s="36"/>
      <c r="R653" s="36"/>
      <c r="S653" s="36"/>
      <c r="T653" s="36"/>
    </row>
    <row r="654" spans="1:20" s="128" customFormat="1">
      <c r="A654" s="80" t="s">
        <v>23</v>
      </c>
      <c r="B654" s="81" t="s">
        <v>389</v>
      </c>
      <c r="C654" s="78">
        <v>49</v>
      </c>
      <c r="D654" s="84" t="e">
        <f>+#REF!/#REF!-1</f>
        <v>#REF!</v>
      </c>
      <c r="E654" s="87" t="e">
        <f>+#REF!-#REF!</f>
        <v>#REF!</v>
      </c>
      <c r="F654" s="85" t="e">
        <f>+C654/#REF!-1</f>
        <v>#REF!</v>
      </c>
      <c r="G654" s="87" t="e">
        <f>+C654-#REF!</f>
        <v>#REF!</v>
      </c>
      <c r="H654" s="85" t="e">
        <f>+C654/#REF!</f>
        <v>#REF!</v>
      </c>
      <c r="I654" s="88"/>
      <c r="J654" s="88"/>
      <c r="K654" s="36"/>
      <c r="L654" s="36"/>
      <c r="M654" s="36"/>
      <c r="N654" s="36"/>
      <c r="O654" s="36"/>
      <c r="P654" s="36"/>
      <c r="Q654" s="36"/>
      <c r="R654" s="36"/>
      <c r="S654" s="36"/>
      <c r="T654" s="36"/>
    </row>
    <row r="655" spans="1:20" s="128" customFormat="1">
      <c r="A655" s="80" t="s">
        <v>23</v>
      </c>
      <c r="B655" s="81" t="s">
        <v>429</v>
      </c>
      <c r="C655" s="78">
        <v>68</v>
      </c>
      <c r="D655" s="84" t="e">
        <f>+#REF!/#REF!-1</f>
        <v>#REF!</v>
      </c>
      <c r="E655" s="87" t="e">
        <f>+#REF!-#REF!</f>
        <v>#REF!</v>
      </c>
      <c r="F655" s="85" t="e">
        <f>+C655/#REF!-1</f>
        <v>#REF!</v>
      </c>
      <c r="G655" s="87" t="e">
        <f>+C655-#REF!</f>
        <v>#REF!</v>
      </c>
      <c r="H655" s="85" t="e">
        <f>+C655/#REF!</f>
        <v>#REF!</v>
      </c>
      <c r="I655" s="88"/>
      <c r="J655" s="88"/>
      <c r="K655" s="36"/>
      <c r="L655" s="36"/>
      <c r="M655" s="36"/>
      <c r="N655" s="36"/>
      <c r="O655" s="36"/>
      <c r="P655" s="36"/>
      <c r="Q655" s="36"/>
      <c r="R655" s="36"/>
      <c r="S655" s="36"/>
      <c r="T655" s="36"/>
    </row>
    <row r="656" spans="1:20" s="128" customFormat="1">
      <c r="A656" s="80" t="s">
        <v>172</v>
      </c>
      <c r="B656" s="81" t="s">
        <v>430</v>
      </c>
      <c r="C656" s="78">
        <v>52</v>
      </c>
      <c r="D656" s="84" t="e">
        <f>+#REF!/#REF!-1</f>
        <v>#REF!</v>
      </c>
      <c r="E656" s="87" t="e">
        <f>+#REF!-#REF!</f>
        <v>#REF!</v>
      </c>
      <c r="F656" s="85" t="e">
        <f>+C656/#REF!-1</f>
        <v>#REF!</v>
      </c>
      <c r="G656" s="87" t="e">
        <f>+C656-#REF!</f>
        <v>#REF!</v>
      </c>
      <c r="H656" s="85" t="e">
        <f>+C656/#REF!</f>
        <v>#REF!</v>
      </c>
      <c r="I656" s="88"/>
      <c r="J656" s="88"/>
      <c r="K656" s="36"/>
      <c r="L656" s="36"/>
      <c r="M656" s="36"/>
      <c r="N656" s="36"/>
      <c r="O656" s="36"/>
      <c r="P656" s="36"/>
      <c r="Q656" s="36"/>
      <c r="R656" s="36"/>
      <c r="S656" s="36"/>
      <c r="T656" s="36"/>
    </row>
    <row r="657" spans="1:20" s="128" customFormat="1">
      <c r="A657" s="80" t="s">
        <v>430</v>
      </c>
      <c r="B657" s="81" t="s">
        <v>404</v>
      </c>
      <c r="C657" s="78">
        <v>73</v>
      </c>
      <c r="D657" s="84" t="e">
        <f>+#REF!/#REF!-1</f>
        <v>#REF!</v>
      </c>
      <c r="E657" s="87" t="e">
        <f>+#REF!-#REF!</f>
        <v>#REF!</v>
      </c>
      <c r="F657" s="85" t="e">
        <f>+C657/#REF!-1</f>
        <v>#REF!</v>
      </c>
      <c r="G657" s="87" t="e">
        <f>+C657-#REF!</f>
        <v>#REF!</v>
      </c>
      <c r="H657" s="85" t="e">
        <f>+C657/#REF!</f>
        <v>#REF!</v>
      </c>
      <c r="I657" s="88"/>
      <c r="J657" s="88"/>
      <c r="K657" s="36"/>
      <c r="L657" s="36"/>
      <c r="M657" s="36"/>
      <c r="N657" s="36"/>
      <c r="O657" s="36"/>
      <c r="P657" s="36"/>
      <c r="Q657" s="36"/>
      <c r="R657" s="36"/>
      <c r="S657" s="36"/>
      <c r="T657" s="36"/>
    </row>
    <row r="658" spans="1:20" s="128" customFormat="1">
      <c r="A658" s="80" t="s">
        <v>23</v>
      </c>
      <c r="B658" s="81" t="s">
        <v>431</v>
      </c>
      <c r="C658" s="78">
        <v>44.5</v>
      </c>
      <c r="D658" s="84" t="e">
        <f>+#REF!/#REF!-1</f>
        <v>#REF!</v>
      </c>
      <c r="E658" s="87" t="e">
        <f>+#REF!-#REF!</f>
        <v>#REF!</v>
      </c>
      <c r="F658" s="85" t="e">
        <f>+C658/#REF!-1</f>
        <v>#REF!</v>
      </c>
      <c r="G658" s="87" t="e">
        <f>+C658-#REF!</f>
        <v>#REF!</v>
      </c>
      <c r="H658" s="85" t="e">
        <f>+C658/#REF!</f>
        <v>#REF!</v>
      </c>
      <c r="I658" s="88"/>
      <c r="J658" s="88"/>
      <c r="K658" s="36"/>
      <c r="L658" s="36"/>
      <c r="M658" s="36"/>
      <c r="N658" s="36"/>
      <c r="O658" s="36"/>
      <c r="P658" s="36"/>
      <c r="Q658" s="36"/>
      <c r="R658" s="36"/>
      <c r="S658" s="36"/>
      <c r="T658" s="36"/>
    </row>
    <row r="659" spans="1:20" s="128" customFormat="1">
      <c r="A659" s="80" t="s">
        <v>23</v>
      </c>
      <c r="B659" s="81" t="s">
        <v>432</v>
      </c>
      <c r="C659" s="78">
        <v>52</v>
      </c>
      <c r="D659" s="84" t="e">
        <f>+#REF!/#REF!-1</f>
        <v>#REF!</v>
      </c>
      <c r="E659" s="87" t="e">
        <f>+#REF!-#REF!</f>
        <v>#REF!</v>
      </c>
      <c r="F659" s="85" t="e">
        <f>+C659/#REF!-1</f>
        <v>#REF!</v>
      </c>
      <c r="G659" s="87" t="e">
        <f>+C659-#REF!</f>
        <v>#REF!</v>
      </c>
      <c r="H659" s="85" t="e">
        <f>+C659/#REF!</f>
        <v>#REF!</v>
      </c>
      <c r="I659" s="88"/>
      <c r="J659" s="88"/>
      <c r="K659" s="36"/>
      <c r="L659" s="36"/>
      <c r="M659" s="36"/>
      <c r="N659" s="36"/>
      <c r="O659" s="36"/>
      <c r="P659" s="36"/>
      <c r="Q659" s="36"/>
      <c r="R659" s="36"/>
      <c r="S659" s="36"/>
      <c r="T659" s="36"/>
    </row>
    <row r="660" spans="1:20" s="128" customFormat="1">
      <c r="A660" s="80" t="s">
        <v>393</v>
      </c>
      <c r="B660" s="81" t="s">
        <v>433</v>
      </c>
      <c r="C660" s="78">
        <v>46</v>
      </c>
      <c r="D660" s="84" t="e">
        <f>+#REF!/#REF!-1</f>
        <v>#REF!</v>
      </c>
      <c r="E660" s="87" t="e">
        <f>+#REF!-#REF!</f>
        <v>#REF!</v>
      </c>
      <c r="F660" s="85" t="e">
        <f>+C660/#REF!-1</f>
        <v>#REF!</v>
      </c>
      <c r="G660" s="87" t="e">
        <f>+C660-#REF!</f>
        <v>#REF!</v>
      </c>
      <c r="H660" s="85" t="e">
        <f>+C660/#REF!</f>
        <v>#REF!</v>
      </c>
      <c r="I660" s="88"/>
      <c r="J660" s="88"/>
      <c r="K660" s="36"/>
      <c r="L660" s="36"/>
      <c r="M660" s="36"/>
      <c r="N660" s="36"/>
      <c r="O660" s="36"/>
      <c r="P660" s="36"/>
      <c r="Q660" s="36"/>
      <c r="R660" s="36"/>
      <c r="S660" s="36"/>
      <c r="T660" s="36"/>
    </row>
    <row r="661" spans="1:20" s="128" customFormat="1">
      <c r="A661" s="80" t="s">
        <v>416</v>
      </c>
      <c r="B661" s="81" t="s">
        <v>434</v>
      </c>
      <c r="C661" s="78">
        <v>71.5</v>
      </c>
      <c r="D661" s="84" t="e">
        <f>+#REF!/#REF!-1</f>
        <v>#REF!</v>
      </c>
      <c r="E661" s="87" t="e">
        <f>+#REF!-#REF!</f>
        <v>#REF!</v>
      </c>
      <c r="F661" s="85" t="e">
        <f>+C661/#REF!-1</f>
        <v>#REF!</v>
      </c>
      <c r="G661" s="87" t="e">
        <f>+C661-#REF!</f>
        <v>#REF!</v>
      </c>
      <c r="H661" s="85" t="e">
        <f>+C661/#REF!</f>
        <v>#REF!</v>
      </c>
      <c r="I661" s="88"/>
      <c r="J661" s="88"/>
      <c r="K661" s="36"/>
      <c r="L661" s="36"/>
      <c r="M661" s="36"/>
      <c r="N661" s="36"/>
      <c r="O661" s="36"/>
      <c r="P661" s="36"/>
      <c r="Q661" s="36"/>
      <c r="R661" s="36"/>
      <c r="S661" s="36"/>
      <c r="T661" s="36"/>
    </row>
    <row r="662" spans="1:20" s="128" customFormat="1">
      <c r="A662" s="80" t="s">
        <v>393</v>
      </c>
      <c r="B662" s="81" t="s">
        <v>435</v>
      </c>
      <c r="C662" s="78">
        <v>47.5</v>
      </c>
      <c r="D662" s="84" t="e">
        <f>+#REF!/#REF!-1</f>
        <v>#REF!</v>
      </c>
      <c r="E662" s="87" t="e">
        <f>+#REF!-#REF!</f>
        <v>#REF!</v>
      </c>
      <c r="F662" s="85" t="e">
        <f>+C662/#REF!-1</f>
        <v>#REF!</v>
      </c>
      <c r="G662" s="87" t="e">
        <f>+C662-#REF!</f>
        <v>#REF!</v>
      </c>
      <c r="H662" s="85" t="e">
        <f>+C662/#REF!</f>
        <v>#REF!</v>
      </c>
      <c r="I662" s="88"/>
      <c r="J662" s="88"/>
      <c r="K662" s="36"/>
      <c r="L662" s="36"/>
      <c r="M662" s="36"/>
      <c r="N662" s="36"/>
      <c r="O662" s="36"/>
      <c r="P662" s="36"/>
      <c r="Q662" s="36"/>
      <c r="R662" s="36"/>
      <c r="S662" s="36"/>
      <c r="T662" s="36"/>
    </row>
    <row r="663" spans="1:20" s="128" customFormat="1">
      <c r="A663" s="80" t="s">
        <v>393</v>
      </c>
      <c r="B663" s="81" t="s">
        <v>436</v>
      </c>
      <c r="C663" s="78">
        <v>80.5</v>
      </c>
      <c r="D663" s="84" t="e">
        <f>+#REF!/#REF!-1</f>
        <v>#REF!</v>
      </c>
      <c r="E663" s="87" t="e">
        <f>+#REF!-#REF!</f>
        <v>#REF!</v>
      </c>
      <c r="F663" s="85" t="e">
        <f>+C663/#REF!-1</f>
        <v>#REF!</v>
      </c>
      <c r="G663" s="87" t="e">
        <f>+C663-#REF!</f>
        <v>#REF!</v>
      </c>
      <c r="H663" s="85" t="e">
        <f>+C663/#REF!</f>
        <v>#REF!</v>
      </c>
      <c r="I663" s="88"/>
      <c r="J663" s="88"/>
      <c r="K663" s="36"/>
      <c r="L663" s="36"/>
      <c r="M663" s="36"/>
      <c r="N663" s="36"/>
      <c r="O663" s="36"/>
      <c r="P663" s="36"/>
      <c r="Q663" s="36"/>
      <c r="R663" s="36"/>
      <c r="S663" s="36"/>
      <c r="T663" s="36"/>
    </row>
    <row r="664" spans="1:20" s="128" customFormat="1">
      <c r="A664" s="80" t="s">
        <v>393</v>
      </c>
      <c r="B664" s="81" t="s">
        <v>437</v>
      </c>
      <c r="C664" s="78">
        <v>34.5</v>
      </c>
      <c r="D664" s="84" t="e">
        <f>+#REF!/#REF!-1</f>
        <v>#REF!</v>
      </c>
      <c r="E664" s="87" t="e">
        <f>+#REF!-#REF!</f>
        <v>#REF!</v>
      </c>
      <c r="F664" s="85" t="e">
        <f>+C664/#REF!-1</f>
        <v>#REF!</v>
      </c>
      <c r="G664" s="87" t="e">
        <f>+C664-#REF!</f>
        <v>#REF!</v>
      </c>
      <c r="H664" s="85" t="e">
        <f>+C664/#REF!</f>
        <v>#REF!</v>
      </c>
      <c r="I664" s="88"/>
      <c r="J664" s="88"/>
      <c r="K664" s="36"/>
      <c r="L664" s="36"/>
      <c r="M664" s="36"/>
      <c r="N664" s="36"/>
      <c r="O664" s="36"/>
      <c r="P664" s="36"/>
      <c r="Q664" s="36"/>
      <c r="R664" s="36"/>
      <c r="S664" s="36"/>
      <c r="T664" s="36"/>
    </row>
    <row r="665" spans="1:20" s="128" customFormat="1">
      <c r="A665" s="80" t="s">
        <v>393</v>
      </c>
      <c r="B665" s="81" t="s">
        <v>438</v>
      </c>
      <c r="C665" s="78">
        <v>42</v>
      </c>
      <c r="D665" s="84" t="e">
        <f>+#REF!/#REF!-1</f>
        <v>#REF!</v>
      </c>
      <c r="E665" s="87" t="e">
        <f>+#REF!-#REF!</f>
        <v>#REF!</v>
      </c>
      <c r="F665" s="85" t="e">
        <f>+C665/#REF!-1</f>
        <v>#REF!</v>
      </c>
      <c r="G665" s="87" t="e">
        <f>+C665-#REF!</f>
        <v>#REF!</v>
      </c>
      <c r="H665" s="85" t="e">
        <f>+C665/#REF!</f>
        <v>#REF!</v>
      </c>
      <c r="I665" s="88"/>
      <c r="J665" s="88"/>
      <c r="K665" s="36"/>
      <c r="L665" s="36"/>
      <c r="M665" s="36"/>
      <c r="N665" s="36"/>
      <c r="O665" s="36"/>
      <c r="P665" s="36"/>
      <c r="Q665" s="36"/>
      <c r="R665" s="36"/>
      <c r="S665" s="36"/>
      <c r="T665" s="36"/>
    </row>
    <row r="666" spans="1:20" s="32" customFormat="1" ht="12">
      <c r="A666" s="89" t="s">
        <v>172</v>
      </c>
      <c r="B666" s="89" t="s">
        <v>439</v>
      </c>
      <c r="C666" s="93">
        <v>72</v>
      </c>
      <c r="D666" s="94"/>
      <c r="E666" s="95"/>
      <c r="F666" s="96"/>
      <c r="G666" s="95"/>
      <c r="H666" s="96"/>
      <c r="I666" s="90"/>
      <c r="J666" s="90"/>
      <c r="K666" s="41"/>
      <c r="L666" s="41"/>
      <c r="M666" s="41"/>
      <c r="N666" s="41"/>
      <c r="O666" s="41"/>
      <c r="P666" s="41"/>
      <c r="Q666" s="41"/>
      <c r="R666" s="41"/>
      <c r="S666" s="41"/>
      <c r="T666" s="41"/>
    </row>
    <row r="667" spans="1:20" s="32" customFormat="1" ht="12">
      <c r="A667" s="89" t="s">
        <v>440</v>
      </c>
      <c r="B667" s="89" t="s">
        <v>441</v>
      </c>
      <c r="C667" s="93">
        <v>21</v>
      </c>
      <c r="D667" s="94"/>
      <c r="E667" s="95"/>
      <c r="F667" s="96"/>
      <c r="G667" s="95"/>
      <c r="H667" s="96"/>
      <c r="I667" s="90"/>
      <c r="J667" s="90"/>
      <c r="K667" s="41"/>
      <c r="L667" s="41"/>
      <c r="M667" s="41"/>
      <c r="N667" s="41"/>
      <c r="O667" s="41"/>
      <c r="P667" s="41"/>
      <c r="Q667" s="41"/>
      <c r="R667" s="41"/>
      <c r="S667" s="41"/>
      <c r="T667" s="41"/>
    </row>
    <row r="668" spans="1:20" s="32" customFormat="1" ht="12">
      <c r="A668" s="89" t="s">
        <v>442</v>
      </c>
      <c r="B668" s="89" t="s">
        <v>443</v>
      </c>
      <c r="C668" s="93">
        <v>56</v>
      </c>
      <c r="D668" s="94"/>
      <c r="E668" s="95"/>
      <c r="F668" s="96"/>
      <c r="G668" s="95"/>
      <c r="H668" s="96"/>
      <c r="I668" s="90"/>
      <c r="J668" s="90"/>
      <c r="K668" s="41"/>
      <c r="L668" s="41"/>
      <c r="M668" s="41"/>
      <c r="N668" s="41"/>
      <c r="O668" s="41"/>
      <c r="P668" s="41"/>
      <c r="Q668" s="41"/>
      <c r="R668" s="41"/>
      <c r="S668" s="41"/>
      <c r="T668" s="41"/>
    </row>
    <row r="669" spans="1:20" s="32" customFormat="1" ht="12">
      <c r="A669" s="89"/>
      <c r="B669" s="89"/>
      <c r="C669" s="93"/>
      <c r="D669" s="94"/>
      <c r="E669" s="95"/>
      <c r="F669" s="96"/>
      <c r="G669" s="95"/>
      <c r="H669" s="96"/>
      <c r="I669" s="90"/>
      <c r="J669" s="90"/>
      <c r="K669" s="41"/>
      <c r="L669" s="41"/>
      <c r="M669" s="41"/>
      <c r="N669" s="41"/>
      <c r="O669" s="41"/>
      <c r="P669" s="41"/>
      <c r="Q669" s="41"/>
      <c r="R669" s="41"/>
      <c r="S669" s="41"/>
      <c r="T669" s="41"/>
    </row>
    <row r="670" spans="1:20" s="32" customFormat="1">
      <c r="A670" s="80" t="s">
        <v>111</v>
      </c>
      <c r="B670" s="89"/>
      <c r="C670" s="93"/>
      <c r="D670" s="94"/>
      <c r="E670" s="95"/>
      <c r="F670" s="96"/>
      <c r="G670" s="95"/>
      <c r="H670" s="96"/>
      <c r="I670" s="90"/>
      <c r="J670" s="90"/>
      <c r="K670" s="41"/>
      <c r="L670" s="41"/>
      <c r="M670" s="41"/>
      <c r="N670" s="41"/>
      <c r="O670" s="41"/>
      <c r="P670" s="41"/>
      <c r="Q670" s="41"/>
      <c r="R670" s="41"/>
      <c r="S670" s="41"/>
      <c r="T670" s="41"/>
    </row>
    <row r="671" spans="1:20" s="32" customFormat="1">
      <c r="A671" s="81" t="s">
        <v>23</v>
      </c>
      <c r="B671" s="89" t="s">
        <v>566</v>
      </c>
      <c r="C671" s="93">
        <v>11</v>
      </c>
      <c r="D671" s="94"/>
      <c r="E671" s="95"/>
      <c r="F671" s="96"/>
      <c r="G671" s="95"/>
      <c r="H671" s="96"/>
      <c r="I671" s="90"/>
      <c r="J671" s="90"/>
      <c r="K671" s="41"/>
      <c r="L671" s="41"/>
      <c r="M671" s="41"/>
      <c r="N671" s="41"/>
      <c r="O671" s="41"/>
      <c r="P671" s="41"/>
      <c r="Q671" s="41"/>
      <c r="R671" s="41"/>
      <c r="S671" s="41"/>
      <c r="T671" s="41"/>
    </row>
    <row r="672" spans="1:20" s="32" customFormat="1" thickBot="1">
      <c r="A672" s="89"/>
      <c r="B672" s="89"/>
      <c r="C672" s="93"/>
      <c r="D672" s="94"/>
      <c r="E672" s="95"/>
      <c r="F672" s="96"/>
      <c r="G672" s="95"/>
      <c r="H672" s="96"/>
      <c r="I672" s="90"/>
      <c r="J672" s="90"/>
      <c r="K672" s="41"/>
      <c r="L672" s="41"/>
      <c r="M672" s="41"/>
      <c r="N672" s="41"/>
      <c r="O672" s="41"/>
      <c r="P672" s="41"/>
      <c r="Q672" s="41"/>
      <c r="R672" s="41"/>
      <c r="S672" s="41"/>
      <c r="T672" s="41"/>
    </row>
    <row r="673" spans="1:20" s="101" customFormat="1" ht="14.25" thickTop="1" thickBot="1">
      <c r="A673" s="53" t="s">
        <v>576</v>
      </c>
      <c r="B673" s="29"/>
      <c r="C673" s="117" t="s">
        <v>599</v>
      </c>
      <c r="D673" s="103"/>
      <c r="E673" s="104"/>
      <c r="F673" s="104"/>
      <c r="G673" s="104"/>
      <c r="H673" s="105"/>
      <c r="I673" s="36"/>
      <c r="J673" s="36">
        <f>COUNT(C648:C671)</f>
        <v>22</v>
      </c>
      <c r="K673" s="36"/>
      <c r="L673" s="36"/>
      <c r="M673" s="36"/>
      <c r="N673" s="36"/>
      <c r="O673" s="36"/>
      <c r="P673" s="36"/>
      <c r="Q673" s="36"/>
      <c r="R673" s="36"/>
      <c r="S673" s="36"/>
      <c r="T673" s="36"/>
    </row>
    <row r="674" spans="1:20" s="101" customFormat="1" ht="13.5" thickTop="1">
      <c r="A674" s="26" t="s">
        <v>444</v>
      </c>
      <c r="B674" s="19"/>
      <c r="C674" s="20"/>
      <c r="D674" s="103"/>
      <c r="E674" s="104"/>
      <c r="F674" s="104"/>
      <c r="G674" s="104"/>
      <c r="H674" s="105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</row>
    <row r="675" spans="1:20" s="101" customFormat="1" ht="7.5" customHeight="1">
      <c r="A675" s="18"/>
      <c r="B675" s="19"/>
      <c r="C675" s="20"/>
      <c r="D675" s="103"/>
      <c r="E675" s="104"/>
      <c r="F675" s="104"/>
      <c r="G675" s="104"/>
      <c r="H675" s="105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</row>
    <row r="676" spans="1:20" s="101" customFormat="1">
      <c r="A676" s="54" t="s">
        <v>14</v>
      </c>
      <c r="B676" s="19"/>
      <c r="C676" s="20"/>
      <c r="D676" s="103"/>
      <c r="E676" s="104"/>
      <c r="F676" s="104"/>
      <c r="G676" s="104"/>
      <c r="H676" s="105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</row>
    <row r="677" spans="1:20" s="36" customFormat="1">
      <c r="A677" s="18" t="s">
        <v>24</v>
      </c>
      <c r="B677" s="19" t="s">
        <v>445</v>
      </c>
      <c r="C677" s="20">
        <v>88</v>
      </c>
      <c r="D677" s="33" t="e">
        <f>+#REF!/#REF!-1</f>
        <v>#REF!</v>
      </c>
      <c r="E677" s="46" t="e">
        <f>+#REF!-#REF!</f>
        <v>#REF!</v>
      </c>
      <c r="F677" s="35" t="e">
        <f>+C677/#REF!-1</f>
        <v>#REF!</v>
      </c>
      <c r="G677" s="46" t="e">
        <f>+C677-#REF!</f>
        <v>#REF!</v>
      </c>
      <c r="H677" s="35" t="e">
        <f>+C677/#REF!</f>
        <v>#REF!</v>
      </c>
    </row>
    <row r="678" spans="1:20" s="36" customFormat="1">
      <c r="A678" s="18" t="s">
        <v>446</v>
      </c>
      <c r="B678" s="19" t="s">
        <v>16</v>
      </c>
      <c r="C678" s="20">
        <v>97</v>
      </c>
      <c r="D678" s="33" t="e">
        <f>+#REF!/#REF!-1</f>
        <v>#REF!</v>
      </c>
      <c r="E678" s="46" t="e">
        <f>+#REF!-#REF!</f>
        <v>#REF!</v>
      </c>
      <c r="F678" s="35" t="e">
        <f>+C678/#REF!-1</f>
        <v>#REF!</v>
      </c>
      <c r="G678" s="46" t="e">
        <f>+C678-#REF!</f>
        <v>#REF!</v>
      </c>
      <c r="H678" s="35" t="e">
        <f>+C678/#REF!</f>
        <v>#REF!</v>
      </c>
    </row>
    <row r="679" spans="1:20" s="36" customFormat="1">
      <c r="A679" s="18"/>
      <c r="B679" s="19"/>
      <c r="C679" s="20"/>
      <c r="D679" s="33"/>
      <c r="E679" s="34"/>
      <c r="F679" s="34"/>
      <c r="G679" s="34"/>
      <c r="H679" s="35"/>
    </row>
    <row r="680" spans="1:20" s="36" customFormat="1">
      <c r="A680" s="54" t="s">
        <v>20</v>
      </c>
      <c r="B680" s="19"/>
      <c r="C680" s="20"/>
      <c r="D680" s="33"/>
      <c r="E680" s="34"/>
      <c r="F680" s="34"/>
      <c r="G680" s="34"/>
      <c r="H680" s="35"/>
    </row>
    <row r="681" spans="1:20" s="36" customFormat="1">
      <c r="A681" s="18" t="s">
        <v>24</v>
      </c>
      <c r="B681" s="19" t="s">
        <v>447</v>
      </c>
      <c r="C681" s="20">
        <v>21</v>
      </c>
      <c r="D681" s="33" t="e">
        <f>+#REF!/#REF!-1</f>
        <v>#REF!</v>
      </c>
      <c r="E681" s="46" t="e">
        <f>+#REF!-#REF!</f>
        <v>#REF!</v>
      </c>
      <c r="F681" s="35" t="e">
        <f>+C681/#REF!-1</f>
        <v>#REF!</v>
      </c>
      <c r="G681" s="46" t="e">
        <f>+C681-#REF!</f>
        <v>#REF!</v>
      </c>
      <c r="H681" s="35" t="e">
        <f>+C681/#REF!</f>
        <v>#REF!</v>
      </c>
    </row>
    <row r="682" spans="1:20" s="36" customFormat="1">
      <c r="A682" s="18" t="s">
        <v>24</v>
      </c>
      <c r="B682" s="19" t="s">
        <v>448</v>
      </c>
      <c r="C682" s="20">
        <v>37.5</v>
      </c>
      <c r="D682" s="33" t="e">
        <f>+#REF!/#REF!-1</f>
        <v>#REF!</v>
      </c>
      <c r="E682" s="46" t="e">
        <f>+#REF!-#REF!</f>
        <v>#REF!</v>
      </c>
      <c r="F682" s="35" t="e">
        <f>+C682/#REF!-1</f>
        <v>#REF!</v>
      </c>
      <c r="G682" s="46" t="e">
        <f>+C682-#REF!</f>
        <v>#REF!</v>
      </c>
      <c r="H682" s="35" t="e">
        <f>+C682/#REF!</f>
        <v>#REF!</v>
      </c>
    </row>
    <row r="683" spans="1:20" s="36" customFormat="1">
      <c r="A683" s="18" t="s">
        <v>24</v>
      </c>
      <c r="B683" s="19" t="s">
        <v>538</v>
      </c>
      <c r="C683" s="20">
        <v>48</v>
      </c>
      <c r="D683" s="33" t="e">
        <f>+#REF!/#REF!-1</f>
        <v>#REF!</v>
      </c>
      <c r="E683" s="46" t="e">
        <f>+#REF!-#REF!</f>
        <v>#REF!</v>
      </c>
      <c r="F683" s="35" t="e">
        <f>+C683/#REF!-1</f>
        <v>#REF!</v>
      </c>
      <c r="G683" s="46" t="e">
        <f>+C683-#REF!</f>
        <v>#REF!</v>
      </c>
      <c r="H683" s="35" t="e">
        <f>+C683/#REF!</f>
        <v>#REF!</v>
      </c>
    </row>
    <row r="684" spans="1:20" s="36" customFormat="1">
      <c r="A684" s="18" t="s">
        <v>24</v>
      </c>
      <c r="B684" s="19" t="s">
        <v>449</v>
      </c>
      <c r="C684" s="20">
        <v>96</v>
      </c>
      <c r="D684" s="33" t="e">
        <f>+#REF!/#REF!-1</f>
        <v>#REF!</v>
      </c>
      <c r="E684" s="46" t="e">
        <f>+#REF!-#REF!</f>
        <v>#REF!</v>
      </c>
      <c r="F684" s="35" t="e">
        <f>+C684/#REF!-1</f>
        <v>#REF!</v>
      </c>
      <c r="G684" s="46" t="e">
        <f>+C684-#REF!</f>
        <v>#REF!</v>
      </c>
      <c r="H684" s="35" t="e">
        <f>+C684/#REF!</f>
        <v>#REF!</v>
      </c>
    </row>
    <row r="685" spans="1:20" s="36" customFormat="1">
      <c r="A685" s="18" t="s">
        <v>24</v>
      </c>
      <c r="B685" s="19" t="s">
        <v>429</v>
      </c>
      <c r="C685" s="20">
        <v>80</v>
      </c>
      <c r="D685" s="33" t="e">
        <f>+#REF!/#REF!-1</f>
        <v>#REF!</v>
      </c>
      <c r="E685" s="46" t="e">
        <f>+#REF!-#REF!</f>
        <v>#REF!</v>
      </c>
      <c r="F685" s="35" t="e">
        <f>+C685/#REF!-1</f>
        <v>#REF!</v>
      </c>
      <c r="G685" s="46" t="e">
        <f>+C685-#REF!</f>
        <v>#REF!</v>
      </c>
      <c r="H685" s="35" t="e">
        <f>+C685/#REF!</f>
        <v>#REF!</v>
      </c>
    </row>
    <row r="686" spans="1:20" s="36" customFormat="1">
      <c r="A686" s="27" t="s">
        <v>24</v>
      </c>
      <c r="B686" s="17" t="s">
        <v>450</v>
      </c>
      <c r="C686" s="20">
        <v>84</v>
      </c>
      <c r="D686" s="33" t="e">
        <f>+#REF!/#REF!-1</f>
        <v>#REF!</v>
      </c>
      <c r="E686" s="46" t="e">
        <f>+#REF!-#REF!</f>
        <v>#REF!</v>
      </c>
      <c r="F686" s="35" t="e">
        <f>+C686/#REF!-1</f>
        <v>#REF!</v>
      </c>
      <c r="G686" s="46" t="e">
        <f>+C686-#REF!</f>
        <v>#REF!</v>
      </c>
      <c r="H686" s="35" t="e">
        <f>+C686/#REF!</f>
        <v>#REF!</v>
      </c>
    </row>
    <row r="687" spans="1:20" s="36" customFormat="1">
      <c r="A687" s="27" t="s">
        <v>24</v>
      </c>
      <c r="B687" s="17" t="s">
        <v>451</v>
      </c>
      <c r="C687" s="20">
        <v>82</v>
      </c>
      <c r="D687" s="33" t="e">
        <f>+#REF!/#REF!-1</f>
        <v>#REF!</v>
      </c>
      <c r="E687" s="46" t="e">
        <f>+#REF!-#REF!</f>
        <v>#REF!</v>
      </c>
      <c r="F687" s="35" t="e">
        <f>+C687/#REF!-1</f>
        <v>#REF!</v>
      </c>
      <c r="G687" s="46" t="e">
        <f>+C687-#REF!</f>
        <v>#REF!</v>
      </c>
      <c r="H687" s="35" t="e">
        <f>+C687/#REF!</f>
        <v>#REF!</v>
      </c>
    </row>
    <row r="688" spans="1:20" s="36" customFormat="1">
      <c r="A688" s="27" t="s">
        <v>24</v>
      </c>
      <c r="B688" s="51" t="s">
        <v>539</v>
      </c>
      <c r="C688" s="20">
        <v>26</v>
      </c>
      <c r="D688" s="33" t="e">
        <f>+#REF!/#REF!-1</f>
        <v>#REF!</v>
      </c>
      <c r="E688" s="46" t="e">
        <f>+#REF!-#REF!</f>
        <v>#REF!</v>
      </c>
      <c r="F688" s="35" t="e">
        <f>+C688/#REF!-1</f>
        <v>#REF!</v>
      </c>
      <c r="G688" s="46" t="e">
        <f>+C688-#REF!</f>
        <v>#REF!</v>
      </c>
      <c r="H688" s="35" t="e">
        <f>+C688/#REF!</f>
        <v>#REF!</v>
      </c>
    </row>
    <row r="689" spans="1:8" s="36" customFormat="1">
      <c r="A689" s="18" t="s">
        <v>24</v>
      </c>
      <c r="B689" s="19" t="s">
        <v>452</v>
      </c>
      <c r="C689" s="20">
        <v>36</v>
      </c>
      <c r="D689" s="33" t="e">
        <f>+#REF!/#REF!-1</f>
        <v>#REF!</v>
      </c>
      <c r="E689" s="46" t="e">
        <f>+#REF!-#REF!</f>
        <v>#REF!</v>
      </c>
      <c r="F689" s="35" t="e">
        <f>+C689/#REF!-1</f>
        <v>#REF!</v>
      </c>
      <c r="G689" s="46" t="e">
        <f>+C689-#REF!</f>
        <v>#REF!</v>
      </c>
      <c r="H689" s="35" t="e">
        <f>+C689/#REF!</f>
        <v>#REF!</v>
      </c>
    </row>
    <row r="690" spans="1:8" s="36" customFormat="1">
      <c r="A690" s="18" t="s">
        <v>24</v>
      </c>
      <c r="B690" s="19" t="s">
        <v>453</v>
      </c>
      <c r="C690" s="20">
        <v>39</v>
      </c>
      <c r="D690" s="33" t="e">
        <f>+#REF!/#REF!-1</f>
        <v>#REF!</v>
      </c>
      <c r="E690" s="46" t="e">
        <f>+#REF!-#REF!</f>
        <v>#REF!</v>
      </c>
      <c r="F690" s="35" t="e">
        <f>+C690/#REF!-1</f>
        <v>#REF!</v>
      </c>
      <c r="G690" s="46" t="e">
        <f>+C690-#REF!</f>
        <v>#REF!</v>
      </c>
      <c r="H690" s="35" t="e">
        <f>+C690/#REF!</f>
        <v>#REF!</v>
      </c>
    </row>
    <row r="691" spans="1:8" s="36" customFormat="1">
      <c r="A691" s="18" t="s">
        <v>24</v>
      </c>
      <c r="B691" s="19" t="s">
        <v>454</v>
      </c>
      <c r="C691" s="20">
        <v>66</v>
      </c>
      <c r="D691" s="33" t="e">
        <f>+#REF!/#REF!-1</f>
        <v>#REF!</v>
      </c>
      <c r="E691" s="46" t="e">
        <f>+#REF!-#REF!</f>
        <v>#REF!</v>
      </c>
      <c r="F691" s="35" t="e">
        <f>+C691/#REF!-1</f>
        <v>#REF!</v>
      </c>
      <c r="G691" s="46" t="e">
        <f>+C691-#REF!</f>
        <v>#REF!</v>
      </c>
      <c r="H691" s="35" t="e">
        <f>+C691/#REF!</f>
        <v>#REF!</v>
      </c>
    </row>
    <row r="692" spans="1:8" s="36" customFormat="1">
      <c r="A692" s="18" t="s">
        <v>24</v>
      </c>
      <c r="B692" s="19" t="s">
        <v>540</v>
      </c>
      <c r="C692" s="20">
        <v>43</v>
      </c>
      <c r="D692" s="33" t="e">
        <f>+#REF!/#REF!-1</f>
        <v>#REF!</v>
      </c>
      <c r="E692" s="46" t="e">
        <f>+#REF!-#REF!</f>
        <v>#REF!</v>
      </c>
      <c r="F692" s="35" t="e">
        <f>+C692/#REF!-1</f>
        <v>#REF!</v>
      </c>
      <c r="G692" s="46" t="e">
        <f>+C692-#REF!</f>
        <v>#REF!</v>
      </c>
      <c r="H692" s="35" t="e">
        <f>+C692/#REF!</f>
        <v>#REF!</v>
      </c>
    </row>
    <row r="693" spans="1:8" s="36" customFormat="1">
      <c r="A693" s="18" t="s">
        <v>24</v>
      </c>
      <c r="B693" s="19" t="s">
        <v>470</v>
      </c>
      <c r="C693" s="20">
        <v>26</v>
      </c>
      <c r="D693" s="33" t="e">
        <f>+#REF!/#REF!-1</f>
        <v>#REF!</v>
      </c>
      <c r="E693" s="46" t="e">
        <f>+#REF!-#REF!</f>
        <v>#REF!</v>
      </c>
      <c r="F693" s="35" t="e">
        <f>+C693/#REF!-1</f>
        <v>#REF!</v>
      </c>
      <c r="G693" s="46" t="e">
        <f>+C693-#REF!</f>
        <v>#REF!</v>
      </c>
      <c r="H693" s="35" t="e">
        <f>+C693/#REF!</f>
        <v>#REF!</v>
      </c>
    </row>
    <row r="694" spans="1:8" s="36" customFormat="1">
      <c r="A694" s="18" t="s">
        <v>24</v>
      </c>
      <c r="B694" s="19" t="s">
        <v>455</v>
      </c>
      <c r="C694" s="20">
        <v>46</v>
      </c>
      <c r="D694" s="33" t="e">
        <f>+#REF!/#REF!-1</f>
        <v>#REF!</v>
      </c>
      <c r="E694" s="46" t="e">
        <f>+#REF!-#REF!</f>
        <v>#REF!</v>
      </c>
      <c r="F694" s="35" t="e">
        <f>+C694/#REF!-1</f>
        <v>#REF!</v>
      </c>
      <c r="G694" s="46" t="e">
        <f>+C694-#REF!</f>
        <v>#REF!</v>
      </c>
      <c r="H694" s="35" t="e">
        <f>+C694/#REF!</f>
        <v>#REF!</v>
      </c>
    </row>
    <row r="695" spans="1:8" s="36" customFormat="1">
      <c r="A695" s="18" t="s">
        <v>24</v>
      </c>
      <c r="B695" s="19" t="s">
        <v>456</v>
      </c>
      <c r="C695" s="20">
        <v>67</v>
      </c>
      <c r="D695" s="33" t="e">
        <f>+#REF!/#REF!-1</f>
        <v>#REF!</v>
      </c>
      <c r="E695" s="46" t="e">
        <f>+#REF!-#REF!</f>
        <v>#REF!</v>
      </c>
      <c r="F695" s="35" t="e">
        <f>+C695/#REF!-1</f>
        <v>#REF!</v>
      </c>
      <c r="G695" s="46" t="e">
        <f>+C695-#REF!</f>
        <v>#REF!</v>
      </c>
      <c r="H695" s="35" t="e">
        <f>+C695/#REF!</f>
        <v>#REF!</v>
      </c>
    </row>
    <row r="696" spans="1:8" s="36" customFormat="1">
      <c r="A696" s="18" t="s">
        <v>24</v>
      </c>
      <c r="B696" s="19" t="s">
        <v>457</v>
      </c>
      <c r="C696" s="20">
        <v>59</v>
      </c>
      <c r="D696" s="33" t="e">
        <f>+#REF!/#REF!-1</f>
        <v>#REF!</v>
      </c>
      <c r="E696" s="46" t="e">
        <f>+#REF!-#REF!</f>
        <v>#REF!</v>
      </c>
      <c r="F696" s="35" t="e">
        <f>+C696/#REF!-1</f>
        <v>#REF!</v>
      </c>
      <c r="G696" s="46" t="e">
        <f>+C696-#REF!</f>
        <v>#REF!</v>
      </c>
      <c r="H696" s="35" t="e">
        <f>+C696/#REF!</f>
        <v>#REF!</v>
      </c>
    </row>
    <row r="697" spans="1:8" s="36" customFormat="1">
      <c r="A697" s="18" t="s">
        <v>24</v>
      </c>
      <c r="B697" s="19" t="s">
        <v>279</v>
      </c>
      <c r="C697" s="20">
        <v>30.5</v>
      </c>
      <c r="D697" s="33" t="e">
        <f>+#REF!/#REF!-1</f>
        <v>#REF!</v>
      </c>
      <c r="E697" s="46" t="e">
        <f>+#REF!-#REF!</f>
        <v>#REF!</v>
      </c>
      <c r="F697" s="35" t="e">
        <f>+C697/#REF!-1</f>
        <v>#REF!</v>
      </c>
      <c r="G697" s="46" t="e">
        <f>+C697-#REF!</f>
        <v>#REF!</v>
      </c>
      <c r="H697" s="35" t="e">
        <f>+C697/#REF!</f>
        <v>#REF!</v>
      </c>
    </row>
    <row r="698" spans="1:8" s="36" customFormat="1">
      <c r="A698" s="18" t="s">
        <v>24</v>
      </c>
      <c r="B698" s="19" t="s">
        <v>458</v>
      </c>
      <c r="C698" s="20">
        <v>47</v>
      </c>
      <c r="D698" s="33" t="e">
        <f>+#REF!/#REF!-1</f>
        <v>#REF!</v>
      </c>
      <c r="E698" s="46" t="e">
        <f>+#REF!-#REF!</f>
        <v>#REF!</v>
      </c>
      <c r="F698" s="35" t="e">
        <f>+C698/#REF!-1</f>
        <v>#REF!</v>
      </c>
      <c r="G698" s="46" t="e">
        <f>+C698-#REF!</f>
        <v>#REF!</v>
      </c>
      <c r="H698" s="35" t="e">
        <f>+C698/#REF!</f>
        <v>#REF!</v>
      </c>
    </row>
    <row r="699" spans="1:8" s="36" customFormat="1">
      <c r="A699" s="18" t="s">
        <v>24</v>
      </c>
      <c r="B699" s="19" t="s">
        <v>459</v>
      </c>
      <c r="C699" s="20">
        <v>52.5</v>
      </c>
      <c r="D699" s="33" t="e">
        <f>+#REF!/#REF!-1</f>
        <v>#REF!</v>
      </c>
      <c r="E699" s="46" t="e">
        <f>+#REF!-#REF!</f>
        <v>#REF!</v>
      </c>
      <c r="F699" s="35" t="e">
        <f>+C699/#REF!-1</f>
        <v>#REF!</v>
      </c>
      <c r="G699" s="46" t="e">
        <f>+C699-#REF!</f>
        <v>#REF!</v>
      </c>
      <c r="H699" s="35" t="e">
        <f>+C699/#REF!</f>
        <v>#REF!</v>
      </c>
    </row>
    <row r="700" spans="1:8" s="36" customFormat="1">
      <c r="A700" s="18" t="s">
        <v>24</v>
      </c>
      <c r="B700" s="19" t="s">
        <v>460</v>
      </c>
      <c r="C700" s="20">
        <v>41.5</v>
      </c>
      <c r="D700" s="33" t="e">
        <f>+#REF!/#REF!-1</f>
        <v>#REF!</v>
      </c>
      <c r="E700" s="46" t="e">
        <f>+#REF!-#REF!</f>
        <v>#REF!</v>
      </c>
      <c r="F700" s="35" t="e">
        <f>+C700/#REF!-1</f>
        <v>#REF!</v>
      </c>
      <c r="G700" s="46" t="e">
        <f>+C700-#REF!</f>
        <v>#REF!</v>
      </c>
      <c r="H700" s="35" t="e">
        <f>+C700/#REF!</f>
        <v>#REF!</v>
      </c>
    </row>
    <row r="701" spans="1:8" s="36" customFormat="1">
      <c r="A701" s="18" t="s">
        <v>24</v>
      </c>
      <c r="B701" s="19" t="s">
        <v>461</v>
      </c>
      <c r="C701" s="20">
        <v>38</v>
      </c>
      <c r="D701" s="33" t="e">
        <f>+#REF!/#REF!-1</f>
        <v>#REF!</v>
      </c>
      <c r="E701" s="46" t="e">
        <f>+#REF!-#REF!</f>
        <v>#REF!</v>
      </c>
      <c r="F701" s="35" t="e">
        <f>+C701/#REF!-1</f>
        <v>#REF!</v>
      </c>
      <c r="G701" s="46" t="e">
        <f>+C701-#REF!</f>
        <v>#REF!</v>
      </c>
      <c r="H701" s="35" t="e">
        <f>+C701/#REF!</f>
        <v>#REF!</v>
      </c>
    </row>
    <row r="702" spans="1:8" s="36" customFormat="1">
      <c r="A702" s="18" t="s">
        <v>24</v>
      </c>
      <c r="B702" s="52" t="s">
        <v>462</v>
      </c>
      <c r="C702" s="20">
        <v>51.5</v>
      </c>
      <c r="D702" s="33" t="e">
        <f>+#REF!/#REF!-1</f>
        <v>#REF!</v>
      </c>
      <c r="E702" s="46" t="e">
        <f>+#REF!-#REF!</f>
        <v>#REF!</v>
      </c>
      <c r="F702" s="35" t="e">
        <f>+C702/#REF!-1</f>
        <v>#REF!</v>
      </c>
      <c r="G702" s="46" t="e">
        <f>+C702-#REF!</f>
        <v>#REF!</v>
      </c>
      <c r="H702" s="35" t="e">
        <f>+C702/#REF!</f>
        <v>#REF!</v>
      </c>
    </row>
    <row r="703" spans="1:8" s="36" customFormat="1">
      <c r="A703" s="18" t="s">
        <v>24</v>
      </c>
      <c r="B703" s="19" t="s">
        <v>463</v>
      </c>
      <c r="C703" s="20">
        <v>79</v>
      </c>
      <c r="D703" s="33" t="e">
        <f>+#REF!/#REF!-1</f>
        <v>#REF!</v>
      </c>
      <c r="E703" s="46" t="e">
        <f>+#REF!-#REF!</f>
        <v>#REF!</v>
      </c>
      <c r="F703" s="35" t="e">
        <f>+C703/#REF!-1</f>
        <v>#REF!</v>
      </c>
      <c r="G703" s="46" t="e">
        <f>+C703-#REF!</f>
        <v>#REF!</v>
      </c>
      <c r="H703" s="35" t="e">
        <f>+C703/#REF!</f>
        <v>#REF!</v>
      </c>
    </row>
    <row r="704" spans="1:8" s="36" customFormat="1">
      <c r="A704" s="18" t="s">
        <v>24</v>
      </c>
      <c r="B704" s="19" t="s">
        <v>464</v>
      </c>
      <c r="C704" s="20">
        <v>48</v>
      </c>
      <c r="D704" s="33" t="e">
        <f>+#REF!/#REF!-1</f>
        <v>#REF!</v>
      </c>
      <c r="E704" s="46" t="e">
        <f>+#REF!-#REF!</f>
        <v>#REF!</v>
      </c>
      <c r="F704" s="35" t="e">
        <f>+C704/#REF!-1</f>
        <v>#REF!</v>
      </c>
      <c r="G704" s="46" t="e">
        <f>+C704-#REF!</f>
        <v>#REF!</v>
      </c>
      <c r="H704" s="35" t="e">
        <f>+C704/#REF!</f>
        <v>#REF!</v>
      </c>
    </row>
    <row r="705" spans="1:10" s="36" customFormat="1">
      <c r="A705" s="27" t="s">
        <v>24</v>
      </c>
      <c r="B705" s="17" t="s">
        <v>465</v>
      </c>
      <c r="C705" s="20">
        <v>51</v>
      </c>
      <c r="D705" s="33" t="e">
        <f>+#REF!/#REF!-1</f>
        <v>#REF!</v>
      </c>
      <c r="E705" s="46" t="e">
        <f>+#REF!-#REF!</f>
        <v>#REF!</v>
      </c>
      <c r="F705" s="35" t="e">
        <f>+C705/#REF!-1</f>
        <v>#REF!</v>
      </c>
      <c r="G705" s="46" t="e">
        <f>+C705-#REF!</f>
        <v>#REF!</v>
      </c>
      <c r="H705" s="35" t="e">
        <f>+C705/#REF!</f>
        <v>#REF!</v>
      </c>
    </row>
    <row r="706" spans="1:10" s="36" customFormat="1">
      <c r="A706" s="27" t="s">
        <v>24</v>
      </c>
      <c r="B706" s="17" t="s">
        <v>466</v>
      </c>
      <c r="C706" s="20">
        <v>87</v>
      </c>
      <c r="D706" s="33" t="e">
        <f>+#REF!/#REF!-1</f>
        <v>#REF!</v>
      </c>
      <c r="E706" s="46" t="e">
        <f>+#REF!-#REF!</f>
        <v>#REF!</v>
      </c>
      <c r="F706" s="35" t="e">
        <f>+C706/#REF!-1</f>
        <v>#REF!</v>
      </c>
      <c r="G706" s="46" t="e">
        <f>+C706-#REF!</f>
        <v>#REF!</v>
      </c>
      <c r="H706" s="35" t="e">
        <f>+C706/#REF!</f>
        <v>#REF!</v>
      </c>
    </row>
    <row r="707" spans="1:10" s="36" customFormat="1">
      <c r="A707" s="27" t="s">
        <v>24</v>
      </c>
      <c r="B707" s="17" t="s">
        <v>541</v>
      </c>
      <c r="C707" s="20">
        <v>87</v>
      </c>
      <c r="D707" s="33" t="e">
        <f>+#REF!/#REF!-1</f>
        <v>#REF!</v>
      </c>
      <c r="E707" s="46" t="e">
        <f>+#REF!-#REF!</f>
        <v>#REF!</v>
      </c>
      <c r="F707" s="35" t="e">
        <f>+C707/#REF!-1</f>
        <v>#REF!</v>
      </c>
      <c r="G707" s="46" t="e">
        <f>+C707-#REF!</f>
        <v>#REF!</v>
      </c>
      <c r="H707" s="35" t="e">
        <f>+C707/#REF!</f>
        <v>#REF!</v>
      </c>
    </row>
    <row r="708" spans="1:10" s="36" customFormat="1">
      <c r="A708" s="27" t="s">
        <v>24</v>
      </c>
      <c r="B708" s="17" t="s">
        <v>467</v>
      </c>
      <c r="C708" s="20">
        <v>47</v>
      </c>
      <c r="D708" s="33" t="e">
        <f>+#REF!/#REF!-1</f>
        <v>#REF!</v>
      </c>
      <c r="E708" s="46" t="e">
        <f>+#REF!-#REF!</f>
        <v>#REF!</v>
      </c>
      <c r="F708" s="35" t="e">
        <f>+C708/#REF!-1</f>
        <v>#REF!</v>
      </c>
      <c r="G708" s="46" t="e">
        <f>+C708-#REF!</f>
        <v>#REF!</v>
      </c>
      <c r="H708" s="35" t="e">
        <f>+C708/#REF!</f>
        <v>#REF!</v>
      </c>
    </row>
    <row r="709" spans="1:10" s="36" customFormat="1">
      <c r="A709" s="27" t="s">
        <v>24</v>
      </c>
      <c r="B709" s="17" t="s">
        <v>468</v>
      </c>
      <c r="C709" s="20">
        <v>67.5</v>
      </c>
      <c r="D709" s="33" t="e">
        <f>+#REF!/#REF!-1</f>
        <v>#REF!</v>
      </c>
      <c r="E709" s="46" t="e">
        <f>+#REF!-#REF!</f>
        <v>#REF!</v>
      </c>
      <c r="F709" s="35" t="e">
        <f>+C709/#REF!-1</f>
        <v>#REF!</v>
      </c>
      <c r="G709" s="46" t="e">
        <f>+C709-#REF!</f>
        <v>#REF!</v>
      </c>
      <c r="H709" s="35" t="e">
        <f>+C709/#REF!</f>
        <v>#REF!</v>
      </c>
    </row>
    <row r="710" spans="1:10" s="36" customFormat="1" ht="13.5" thickBot="1">
      <c r="A710" s="27" t="s">
        <v>24</v>
      </c>
      <c r="B710" s="17" t="s">
        <v>469</v>
      </c>
      <c r="C710" s="20">
        <v>49</v>
      </c>
      <c r="D710" s="33" t="e">
        <f>+#REF!/#REF!-1</f>
        <v>#REF!</v>
      </c>
      <c r="E710" s="46" t="e">
        <f>+#REF!-#REF!</f>
        <v>#REF!</v>
      </c>
      <c r="F710" s="35" t="e">
        <f>+C710/#REF!-1</f>
        <v>#REF!</v>
      </c>
      <c r="G710" s="46" t="e">
        <f>+C710-#REF!</f>
        <v>#REF!</v>
      </c>
      <c r="H710" s="35" t="e">
        <f>+C710/#REF!</f>
        <v>#REF!</v>
      </c>
    </row>
    <row r="711" spans="1:10" s="36" customFormat="1" ht="14.25" thickTop="1" thickBot="1">
      <c r="A711" s="59" t="s">
        <v>280</v>
      </c>
      <c r="B711" s="60"/>
      <c r="C711" s="107" t="s">
        <v>600</v>
      </c>
      <c r="D711" s="33"/>
      <c r="E711" s="46"/>
      <c r="F711" s="35"/>
      <c r="G711" s="46"/>
      <c r="H711" s="35"/>
      <c r="J711" s="36">
        <f>COUNT(C677:C710)</f>
        <v>32</v>
      </c>
    </row>
    <row r="712" spans="1:10" s="36" customFormat="1" ht="13.5" thickTop="1">
      <c r="A712" s="27" t="s">
        <v>24</v>
      </c>
      <c r="B712" s="17" t="s">
        <v>471</v>
      </c>
      <c r="C712" s="20">
        <v>57</v>
      </c>
      <c r="D712" s="33" t="e">
        <f>+#REF!/#REF!-1</f>
        <v>#REF!</v>
      </c>
      <c r="E712" s="46" t="e">
        <f>+#REF!-#REF!</f>
        <v>#REF!</v>
      </c>
      <c r="F712" s="35" t="e">
        <f>+C712/#REF!-1</f>
        <v>#REF!</v>
      </c>
      <c r="G712" s="46" t="e">
        <f>+C712-#REF!</f>
        <v>#REF!</v>
      </c>
      <c r="H712" s="35" t="e">
        <f>+C712/#REF!</f>
        <v>#REF!</v>
      </c>
    </row>
    <row r="713" spans="1:10" s="36" customFormat="1">
      <c r="A713" s="27" t="s">
        <v>24</v>
      </c>
      <c r="B713" s="17" t="s">
        <v>472</v>
      </c>
      <c r="C713" s="20">
        <v>100</v>
      </c>
      <c r="D713" s="33" t="e">
        <f>+#REF!/#REF!-1</f>
        <v>#REF!</v>
      </c>
      <c r="E713" s="46" t="e">
        <f>+#REF!-#REF!</f>
        <v>#REF!</v>
      </c>
      <c r="F713" s="35" t="e">
        <f>+C713/#REF!-1</f>
        <v>#REF!</v>
      </c>
      <c r="G713" s="46" t="e">
        <f>+C713-#REF!</f>
        <v>#REF!</v>
      </c>
      <c r="H713" s="35" t="e">
        <f>+C713/#REF!</f>
        <v>#REF!</v>
      </c>
    </row>
    <row r="714" spans="1:10" s="36" customFormat="1">
      <c r="A714" s="27" t="s">
        <v>24</v>
      </c>
      <c r="B714" s="17" t="s">
        <v>473</v>
      </c>
      <c r="C714" s="20">
        <v>33</v>
      </c>
      <c r="D714" s="33" t="e">
        <f>+#REF!/#REF!-1</f>
        <v>#REF!</v>
      </c>
      <c r="E714" s="46" t="e">
        <f>+#REF!-#REF!</f>
        <v>#REF!</v>
      </c>
      <c r="F714" s="35" t="e">
        <f>+C714/#REF!-1</f>
        <v>#REF!</v>
      </c>
      <c r="G714" s="46" t="e">
        <f>+C714-#REF!</f>
        <v>#REF!</v>
      </c>
      <c r="H714" s="35" t="e">
        <f>+C714/#REF!</f>
        <v>#REF!</v>
      </c>
    </row>
    <row r="715" spans="1:10" s="36" customFormat="1">
      <c r="A715" s="27" t="s">
        <v>474</v>
      </c>
      <c r="B715" s="17" t="s">
        <v>475</v>
      </c>
      <c r="C715" s="20">
        <v>72</v>
      </c>
      <c r="D715" s="33" t="e">
        <f>+#REF!/#REF!-1</f>
        <v>#REF!</v>
      </c>
      <c r="E715" s="46" t="e">
        <f>+#REF!-#REF!</f>
        <v>#REF!</v>
      </c>
      <c r="F715" s="35" t="e">
        <f>+C715/#REF!-1</f>
        <v>#REF!</v>
      </c>
      <c r="G715" s="46" t="e">
        <f>+C715-#REF!</f>
        <v>#REF!</v>
      </c>
      <c r="H715" s="35" t="e">
        <f>+C715/#REF!</f>
        <v>#REF!</v>
      </c>
    </row>
    <row r="716" spans="1:10" s="36" customFormat="1">
      <c r="A716" s="27" t="s">
        <v>474</v>
      </c>
      <c r="B716" s="17" t="s">
        <v>476</v>
      </c>
      <c r="C716" s="20">
        <v>41.5</v>
      </c>
      <c r="D716" s="33" t="e">
        <f>+#REF!/#REF!-1</f>
        <v>#REF!</v>
      </c>
      <c r="E716" s="46" t="e">
        <f>+#REF!-#REF!</f>
        <v>#REF!</v>
      </c>
      <c r="F716" s="35" t="e">
        <f>+C716/#REF!-1</f>
        <v>#REF!</v>
      </c>
      <c r="G716" s="46" t="e">
        <f>+C716-#REF!</f>
        <v>#REF!</v>
      </c>
      <c r="H716" s="35" t="e">
        <f>+C716/#REF!</f>
        <v>#REF!</v>
      </c>
    </row>
    <row r="717" spans="1:10" s="36" customFormat="1">
      <c r="A717" s="27" t="s">
        <v>423</v>
      </c>
      <c r="B717" s="17" t="s">
        <v>477</v>
      </c>
      <c r="C717" s="20">
        <v>59</v>
      </c>
      <c r="D717" s="33" t="e">
        <f>+#REF!/#REF!-1</f>
        <v>#REF!</v>
      </c>
      <c r="E717" s="46" t="e">
        <f>+#REF!-#REF!</f>
        <v>#REF!</v>
      </c>
      <c r="F717" s="35" t="e">
        <f>+C717/#REF!-1</f>
        <v>#REF!</v>
      </c>
      <c r="G717" s="46" t="e">
        <f>+C717-#REF!</f>
        <v>#REF!</v>
      </c>
      <c r="H717" s="35" t="e">
        <f>+C717/#REF!</f>
        <v>#REF!</v>
      </c>
    </row>
    <row r="718" spans="1:10" s="36" customFormat="1">
      <c r="A718" s="27" t="s">
        <v>423</v>
      </c>
      <c r="B718" s="17" t="s">
        <v>30</v>
      </c>
      <c r="C718" s="20">
        <v>82</v>
      </c>
      <c r="D718" s="33" t="e">
        <f>+#REF!/#REF!-1</f>
        <v>#REF!</v>
      </c>
      <c r="E718" s="46" t="e">
        <f>+#REF!-#REF!</f>
        <v>#REF!</v>
      </c>
      <c r="F718" s="35" t="e">
        <f>+C718/#REF!-1</f>
        <v>#REF!</v>
      </c>
      <c r="G718" s="46" t="e">
        <f>+C718-#REF!</f>
        <v>#REF!</v>
      </c>
      <c r="H718" s="35" t="e">
        <f>+C718/#REF!</f>
        <v>#REF!</v>
      </c>
    </row>
    <row r="719" spans="1:10" s="36" customFormat="1">
      <c r="A719" s="27" t="s">
        <v>478</v>
      </c>
      <c r="B719" s="17" t="s">
        <v>409</v>
      </c>
      <c r="C719" s="20">
        <v>46.5</v>
      </c>
      <c r="D719" s="33" t="e">
        <f>+#REF!/#REF!-1</f>
        <v>#REF!</v>
      </c>
      <c r="E719" s="46" t="e">
        <f>+#REF!-#REF!</f>
        <v>#REF!</v>
      </c>
      <c r="F719" s="35" t="e">
        <f>+C719/#REF!-1</f>
        <v>#REF!</v>
      </c>
      <c r="G719" s="46" t="e">
        <f>+C719-#REF!</f>
        <v>#REF!</v>
      </c>
      <c r="H719" s="35" t="e">
        <f>+C719/#REF!</f>
        <v>#REF!</v>
      </c>
    </row>
    <row r="720" spans="1:10" s="36" customFormat="1">
      <c r="A720" s="27" t="s">
        <v>479</v>
      </c>
      <c r="B720" s="17" t="s">
        <v>480</v>
      </c>
      <c r="C720" s="20">
        <v>86</v>
      </c>
      <c r="D720" s="33" t="e">
        <f>+#REF!/#REF!-1</f>
        <v>#REF!</v>
      </c>
      <c r="E720" s="46" t="e">
        <f>+#REF!-#REF!</f>
        <v>#REF!</v>
      </c>
      <c r="F720" s="35" t="e">
        <f>+C720/#REF!-1</f>
        <v>#REF!</v>
      </c>
      <c r="G720" s="46" t="e">
        <f>+C720-#REF!</f>
        <v>#REF!</v>
      </c>
      <c r="H720" s="35" t="e">
        <f>+C720/#REF!</f>
        <v>#REF!</v>
      </c>
    </row>
    <row r="721" spans="1:20" s="36" customFormat="1">
      <c r="A721" s="27" t="s">
        <v>481</v>
      </c>
      <c r="B721" s="17" t="s">
        <v>409</v>
      </c>
      <c r="C721" s="20">
        <v>41.5</v>
      </c>
      <c r="D721" s="33" t="e">
        <f>+#REF!/#REF!-1</f>
        <v>#REF!</v>
      </c>
      <c r="E721" s="46" t="e">
        <f>+#REF!-#REF!</f>
        <v>#REF!</v>
      </c>
      <c r="F721" s="35" t="e">
        <f>+C721/#REF!-1</f>
        <v>#REF!</v>
      </c>
      <c r="G721" s="46" t="e">
        <f>+C721-#REF!</f>
        <v>#REF!</v>
      </c>
      <c r="H721" s="35" t="e">
        <f>+C721/#REF!</f>
        <v>#REF!</v>
      </c>
    </row>
    <row r="722" spans="1:20" s="36" customFormat="1">
      <c r="A722" s="27" t="s">
        <v>474</v>
      </c>
      <c r="B722" s="17" t="s">
        <v>482</v>
      </c>
      <c r="C722" s="20">
        <v>60</v>
      </c>
      <c r="D722" s="33" t="e">
        <f>+#REF!/#REF!-1</f>
        <v>#REF!</v>
      </c>
      <c r="E722" s="46" t="e">
        <f>+#REF!-#REF!</f>
        <v>#REF!</v>
      </c>
      <c r="F722" s="35" t="e">
        <f>+C722/#REF!-1</f>
        <v>#REF!</v>
      </c>
      <c r="G722" s="46" t="e">
        <f>+C722-#REF!</f>
        <v>#REF!</v>
      </c>
      <c r="H722" s="35" t="e">
        <f>+C722/#REF!</f>
        <v>#REF!</v>
      </c>
    </row>
    <row r="723" spans="1:20" s="36" customFormat="1">
      <c r="A723" s="27" t="s">
        <v>474</v>
      </c>
      <c r="B723" s="17" t="s">
        <v>483</v>
      </c>
      <c r="C723" s="20">
        <v>34.5</v>
      </c>
      <c r="D723" s="33" t="e">
        <f>+#REF!/#REF!-1</f>
        <v>#REF!</v>
      </c>
      <c r="E723" s="46" t="e">
        <f>+#REF!-#REF!</f>
        <v>#REF!</v>
      </c>
      <c r="F723" s="35" t="e">
        <f>+C723/#REF!-1</f>
        <v>#REF!</v>
      </c>
      <c r="G723" s="46" t="e">
        <f>+C723-#REF!</f>
        <v>#REF!</v>
      </c>
      <c r="H723" s="35" t="e">
        <f>+C723/#REF!</f>
        <v>#REF!</v>
      </c>
    </row>
    <row r="724" spans="1:20" s="36" customFormat="1">
      <c r="A724" s="45" t="s">
        <v>191</v>
      </c>
      <c r="B724" s="45" t="s">
        <v>15</v>
      </c>
      <c r="C724" s="20">
        <v>34.5</v>
      </c>
      <c r="D724" s="33"/>
      <c r="E724" s="46"/>
      <c r="F724" s="35" t="e">
        <f>+C724/#REF!-1</f>
        <v>#REF!</v>
      </c>
      <c r="G724" s="46" t="e">
        <f>+C724-#REF!</f>
        <v>#REF!</v>
      </c>
      <c r="H724" s="35" t="e">
        <f>+C724/#REF!</f>
        <v>#REF!</v>
      </c>
    </row>
    <row r="725" spans="1:20" s="36" customFormat="1">
      <c r="A725" s="45" t="s">
        <v>31</v>
      </c>
      <c r="B725" s="45" t="s">
        <v>15</v>
      </c>
      <c r="C725" s="20">
        <v>21.5</v>
      </c>
      <c r="D725" s="33"/>
      <c r="E725" s="46"/>
      <c r="F725" s="35" t="e">
        <f>+C725/#REF!-1</f>
        <v>#REF!</v>
      </c>
      <c r="G725" s="46" t="e">
        <f>+C725-#REF!</f>
        <v>#REF!</v>
      </c>
      <c r="H725" s="35" t="e">
        <f>+C725/#REF!</f>
        <v>#REF!</v>
      </c>
    </row>
    <row r="726" spans="1:20" s="36" customFormat="1">
      <c r="A726" s="45" t="s">
        <v>40</v>
      </c>
      <c r="B726" s="45" t="s">
        <v>41</v>
      </c>
      <c r="C726" s="20">
        <v>72</v>
      </c>
      <c r="D726" s="33"/>
      <c r="E726" s="46"/>
      <c r="F726" s="35" t="e">
        <f>+C726/#REF!-1</f>
        <v>#REF!</v>
      </c>
      <c r="G726" s="46" t="e">
        <f>+C726-#REF!</f>
        <v>#REF!</v>
      </c>
      <c r="H726" s="35" t="e">
        <f>+C726/#REF!</f>
        <v>#REF!</v>
      </c>
    </row>
    <row r="727" spans="1:20" s="36" customFormat="1">
      <c r="A727" s="45" t="s">
        <v>24</v>
      </c>
      <c r="B727" s="45" t="s">
        <v>484</v>
      </c>
      <c r="C727" s="20">
        <v>30.5</v>
      </c>
      <c r="D727" s="33"/>
      <c r="E727" s="46"/>
      <c r="F727" s="35" t="e">
        <f>+C727/#REF!-1</f>
        <v>#REF!</v>
      </c>
      <c r="G727" s="46" t="e">
        <f>+C727-#REF!</f>
        <v>#REF!</v>
      </c>
      <c r="H727" s="35" t="e">
        <f>+C727/#REF!</f>
        <v>#REF!</v>
      </c>
    </row>
    <row r="728" spans="1:20" s="36" customFormat="1">
      <c r="A728" s="36" t="s">
        <v>485</v>
      </c>
      <c r="B728" s="36" t="s">
        <v>17</v>
      </c>
      <c r="C728" s="20">
        <v>42</v>
      </c>
      <c r="D728" s="33"/>
      <c r="E728" s="46"/>
      <c r="F728" s="35" t="e">
        <f>+C728/#REF!-1</f>
        <v>#REF!</v>
      </c>
      <c r="G728" s="46" t="e">
        <f>+C728-#REF!</f>
        <v>#REF!</v>
      </c>
      <c r="H728" s="35" t="e">
        <f>+C728/#REF!</f>
        <v>#REF!</v>
      </c>
    </row>
    <row r="729" spans="1:20" s="36" customFormat="1">
      <c r="A729" s="45" t="s">
        <v>542</v>
      </c>
      <c r="B729" s="45" t="s">
        <v>42</v>
      </c>
      <c r="C729" s="20">
        <v>35</v>
      </c>
      <c r="D729" s="33"/>
      <c r="E729" s="46"/>
      <c r="F729" s="35" t="e">
        <f>+C729/#REF!-1</f>
        <v>#REF!</v>
      </c>
      <c r="G729" s="46" t="e">
        <f>+C729-#REF!</f>
        <v>#REF!</v>
      </c>
      <c r="H729" s="35" t="e">
        <f>+C729/#REF!</f>
        <v>#REF!</v>
      </c>
    </row>
    <row r="730" spans="1:20" s="36" customFormat="1">
      <c r="A730" s="27"/>
      <c r="B730" s="17"/>
      <c r="C730" s="20"/>
      <c r="D730" s="33"/>
      <c r="E730" s="34"/>
      <c r="F730" s="34"/>
      <c r="G730" s="34"/>
      <c r="H730" s="35"/>
    </row>
    <row r="731" spans="1:20" s="36" customFormat="1">
      <c r="A731" s="18" t="s">
        <v>204</v>
      </c>
      <c r="B731" s="17"/>
      <c r="C731" s="20"/>
      <c r="D731" s="33"/>
      <c r="E731" s="34"/>
      <c r="F731" s="34"/>
      <c r="G731" s="34"/>
      <c r="H731" s="35"/>
    </row>
    <row r="732" spans="1:20" s="36" customFormat="1">
      <c r="A732" s="27" t="s">
        <v>24</v>
      </c>
      <c r="B732" s="17" t="s">
        <v>486</v>
      </c>
      <c r="C732" s="20">
        <v>36</v>
      </c>
      <c r="D732" s="33" t="e">
        <f>+#REF!/#REF!-1</f>
        <v>#REF!</v>
      </c>
      <c r="E732" s="46" t="e">
        <f>+#REF!-#REF!</f>
        <v>#REF!</v>
      </c>
      <c r="F732" s="35" t="e">
        <f>+C732/#REF!-1</f>
        <v>#REF!</v>
      </c>
      <c r="G732" s="46" t="e">
        <f>+C732-#REF!</f>
        <v>#REF!</v>
      </c>
      <c r="H732" s="35" t="e">
        <f>+C732/#REF!</f>
        <v>#REF!</v>
      </c>
    </row>
    <row r="733" spans="1:20" s="36" customFormat="1">
      <c r="A733" s="27"/>
      <c r="B733" s="17"/>
      <c r="C733" s="20"/>
      <c r="D733" s="33"/>
      <c r="E733" s="46"/>
      <c r="F733" s="35"/>
      <c r="G733" s="46"/>
      <c r="H733" s="35"/>
    </row>
    <row r="734" spans="1:20" s="36" customFormat="1">
      <c r="A734" s="18" t="s">
        <v>207</v>
      </c>
      <c r="B734" s="17"/>
      <c r="C734" s="20"/>
      <c r="D734" s="33"/>
      <c r="E734" s="46"/>
      <c r="F734" s="35"/>
      <c r="G734" s="46"/>
      <c r="H734" s="35"/>
    </row>
    <row r="735" spans="1:20" s="36" customFormat="1" ht="13.5" thickBot="1">
      <c r="A735" s="27" t="s">
        <v>24</v>
      </c>
      <c r="B735" s="17" t="s">
        <v>487</v>
      </c>
      <c r="C735" s="20">
        <v>31</v>
      </c>
      <c r="D735" s="33" t="e">
        <f>+#REF!/#REF!-1</f>
        <v>#REF!</v>
      </c>
      <c r="E735" s="46" t="e">
        <f>+#REF!-#REF!</f>
        <v>#REF!</v>
      </c>
      <c r="F735" s="35" t="e">
        <f>+C735/#REF!-1</f>
        <v>#REF!</v>
      </c>
      <c r="G735" s="46" t="e">
        <f>+C735-#REF!</f>
        <v>#REF!</v>
      </c>
      <c r="H735" s="35" t="e">
        <f>+C735/#REF!</f>
        <v>#REF!</v>
      </c>
    </row>
    <row r="736" spans="1:20" s="101" customFormat="1" ht="14.25" thickTop="1" thickBot="1">
      <c r="A736" s="53" t="s">
        <v>577</v>
      </c>
      <c r="B736" s="29"/>
      <c r="C736" s="133" t="s">
        <v>601</v>
      </c>
      <c r="D736" s="103"/>
      <c r="E736" s="104"/>
      <c r="F736" s="104"/>
      <c r="G736" s="104"/>
      <c r="H736" s="105"/>
      <c r="I736" s="36"/>
      <c r="J736" s="36">
        <f>COUNT(C712:C735)</f>
        <v>20</v>
      </c>
      <c r="K736" s="36"/>
      <c r="L736" s="36"/>
      <c r="M736" s="36"/>
      <c r="N736" s="36"/>
      <c r="O736" s="36"/>
      <c r="P736" s="36"/>
      <c r="Q736" s="36"/>
      <c r="R736" s="36"/>
      <c r="S736" s="36"/>
      <c r="T736" s="36"/>
    </row>
    <row r="737" spans="1:20" s="101" customFormat="1" ht="13.5" thickTop="1">
      <c r="A737" s="26" t="s">
        <v>489</v>
      </c>
      <c r="B737" s="17"/>
      <c r="C737" s="55"/>
      <c r="D737" s="103"/>
      <c r="E737" s="104"/>
      <c r="F737" s="104"/>
      <c r="G737" s="104"/>
      <c r="H737" s="105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</row>
    <row r="738" spans="1:20" s="101" customFormat="1">
      <c r="A738" s="26"/>
      <c r="B738" s="17"/>
      <c r="C738" s="20"/>
      <c r="D738" s="103"/>
      <c r="E738" s="104"/>
      <c r="F738" s="104"/>
      <c r="G738" s="104"/>
      <c r="H738" s="105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</row>
    <row r="739" spans="1:20" s="101" customFormat="1">
      <c r="A739" s="18" t="s">
        <v>14</v>
      </c>
      <c r="B739" s="17"/>
      <c r="C739" s="20"/>
      <c r="D739" s="103"/>
      <c r="E739" s="104"/>
      <c r="F739" s="104"/>
      <c r="G739" s="104"/>
      <c r="H739" s="105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</row>
    <row r="740" spans="1:20" s="128" customFormat="1">
      <c r="A740" s="18" t="s">
        <v>16</v>
      </c>
      <c r="B740" s="19" t="s">
        <v>490</v>
      </c>
      <c r="C740" s="20">
        <v>260</v>
      </c>
      <c r="D740" s="134" t="e">
        <f>+#REF!/#REF!-1</f>
        <v>#REF!</v>
      </c>
      <c r="E740" s="135" t="e">
        <f>+#REF!-#REF!</f>
        <v>#REF!</v>
      </c>
      <c r="F740" s="136" t="e">
        <f>+C740/#REF!-1</f>
        <v>#REF!</v>
      </c>
      <c r="G740" s="135" t="e">
        <f>+C740-#REF!</f>
        <v>#REF!</v>
      </c>
      <c r="H740" s="136" t="e">
        <f>+C740/#REF!</f>
        <v>#REF!</v>
      </c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</row>
    <row r="741" spans="1:20" s="128" customFormat="1">
      <c r="A741" s="18" t="s">
        <v>491</v>
      </c>
      <c r="B741" s="19" t="s">
        <v>492</v>
      </c>
      <c r="C741" s="20">
        <v>364</v>
      </c>
      <c r="D741" s="134" t="e">
        <f>+#REF!/#REF!-1</f>
        <v>#REF!</v>
      </c>
      <c r="E741" s="135" t="e">
        <f>+#REF!-#REF!</f>
        <v>#REF!</v>
      </c>
      <c r="F741" s="136" t="e">
        <f>+C741/#REF!-1</f>
        <v>#REF!</v>
      </c>
      <c r="G741" s="135" t="e">
        <f>+C741-#REF!</f>
        <v>#REF!</v>
      </c>
      <c r="H741" s="136" t="e">
        <f>+C741/#REF!</f>
        <v>#REF!</v>
      </c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</row>
    <row r="742" spans="1:20" s="128" customFormat="1">
      <c r="A742" s="18" t="s">
        <v>493</v>
      </c>
      <c r="B742" s="19" t="s">
        <v>492</v>
      </c>
      <c r="C742" s="20">
        <v>312</v>
      </c>
      <c r="D742" s="134" t="e">
        <f>+#REF!/#REF!-1</f>
        <v>#REF!</v>
      </c>
      <c r="E742" s="135" t="e">
        <f>+#REF!-#REF!</f>
        <v>#REF!</v>
      </c>
      <c r="F742" s="136" t="e">
        <f>+C742/#REF!-1</f>
        <v>#REF!</v>
      </c>
      <c r="G742" s="135" t="e">
        <f>+C742-#REF!</f>
        <v>#REF!</v>
      </c>
      <c r="H742" s="136" t="e">
        <f>+C742/#REF!</f>
        <v>#REF!</v>
      </c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</row>
    <row r="743" spans="1:20" s="128" customFormat="1">
      <c r="A743" s="18" t="s">
        <v>16</v>
      </c>
      <c r="B743" s="19" t="s">
        <v>494</v>
      </c>
      <c r="C743" s="20">
        <v>520</v>
      </c>
      <c r="D743" s="134" t="e">
        <f>+#REF!/#REF!-1</f>
        <v>#REF!</v>
      </c>
      <c r="E743" s="135" t="e">
        <f>+#REF!-#REF!</f>
        <v>#REF!</v>
      </c>
      <c r="F743" s="136" t="e">
        <f>+C743/#REF!-1</f>
        <v>#REF!</v>
      </c>
      <c r="G743" s="135" t="e">
        <f>+C743-#REF!</f>
        <v>#REF!</v>
      </c>
      <c r="H743" s="136" t="e">
        <f>+C743/#REF!</f>
        <v>#REF!</v>
      </c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</row>
    <row r="744" spans="1:20" s="24" customFormat="1">
      <c r="A744" s="36" t="s">
        <v>16</v>
      </c>
      <c r="B744" s="36" t="s">
        <v>495</v>
      </c>
      <c r="C744" s="20">
        <v>624</v>
      </c>
      <c r="D744" s="21"/>
      <c r="E744" s="22"/>
      <c r="F744" s="23" t="e">
        <f>+C744/#REF!-1</f>
        <v>#REF!</v>
      </c>
      <c r="G744" s="22" t="e">
        <f>+C744-#REF!</f>
        <v>#REF!</v>
      </c>
      <c r="H744" s="23" t="e">
        <f>+C744/#REF!</f>
        <v>#REF!</v>
      </c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</row>
    <row r="745" spans="1:20" s="101" customFormat="1">
      <c r="A745" s="27"/>
      <c r="B745" s="17"/>
      <c r="C745" s="20"/>
      <c r="D745" s="103" t="e">
        <f>+#REF!/#REF!-1</f>
        <v>#REF!</v>
      </c>
      <c r="E745" s="116" t="e">
        <f>+#REF!-#REF!</f>
        <v>#REF!</v>
      </c>
      <c r="F745" s="105" t="e">
        <f>+#REF!/#REF!-1</f>
        <v>#REF!</v>
      </c>
      <c r="G745" s="116" t="e">
        <f>+#REF!-#REF!</f>
        <v>#REF!</v>
      </c>
      <c r="H745" s="105" t="e">
        <f>+#REF!/#REF!</f>
        <v>#REF!</v>
      </c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</row>
    <row r="746" spans="1:20" s="101" customFormat="1">
      <c r="A746" s="18" t="s">
        <v>20</v>
      </c>
      <c r="B746" s="19"/>
      <c r="C746" s="20"/>
      <c r="D746" s="103"/>
      <c r="E746" s="104"/>
      <c r="F746" s="104"/>
      <c r="G746" s="104"/>
      <c r="H746" s="105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</row>
    <row r="747" spans="1:20" s="125" customFormat="1">
      <c r="A747" s="18" t="s">
        <v>404</v>
      </c>
      <c r="B747" s="19" t="s">
        <v>16</v>
      </c>
      <c r="C747" s="20">
        <v>208</v>
      </c>
      <c r="D747" s="122"/>
      <c r="E747" s="127"/>
      <c r="F747" s="127"/>
      <c r="G747" s="127"/>
      <c r="H747" s="124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</row>
    <row r="748" spans="1:20" s="128" customFormat="1">
      <c r="A748" s="18" t="s">
        <v>404</v>
      </c>
      <c r="B748" s="19" t="s">
        <v>493</v>
      </c>
      <c r="C748" s="20">
        <v>104</v>
      </c>
      <c r="D748" s="134" t="e">
        <f>+#REF!/#REF!-1</f>
        <v>#REF!</v>
      </c>
      <c r="E748" s="135" t="e">
        <f>+#REF!-#REF!</f>
        <v>#REF!</v>
      </c>
      <c r="F748" s="136" t="e">
        <f>+C748/#REF!-1</f>
        <v>#REF!</v>
      </c>
      <c r="G748" s="135" t="e">
        <f>+C748-#REF!</f>
        <v>#REF!</v>
      </c>
      <c r="H748" s="136" t="e">
        <f>+C748/#REF!</f>
        <v>#REF!</v>
      </c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</row>
    <row r="749" spans="1:20" s="128" customFormat="1">
      <c r="A749" s="18" t="s">
        <v>404</v>
      </c>
      <c r="B749" s="19" t="s">
        <v>497</v>
      </c>
      <c r="C749" s="20">
        <v>300</v>
      </c>
      <c r="D749" s="134" t="e">
        <f>+#REF!/#REF!-1</f>
        <v>#REF!</v>
      </c>
      <c r="E749" s="135" t="e">
        <f>+#REF!-#REF!</f>
        <v>#REF!</v>
      </c>
      <c r="F749" s="136" t="e">
        <f>+C749/#REF!-1</f>
        <v>#REF!</v>
      </c>
      <c r="G749" s="135" t="e">
        <f>+C749-#REF!</f>
        <v>#REF!</v>
      </c>
      <c r="H749" s="136" t="e">
        <f>+C749/#REF!</f>
        <v>#REF!</v>
      </c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</row>
    <row r="750" spans="1:20" s="128" customFormat="1">
      <c r="A750" s="18" t="s">
        <v>493</v>
      </c>
      <c r="B750" s="19" t="s">
        <v>498</v>
      </c>
      <c r="C750" s="20">
        <v>104</v>
      </c>
      <c r="D750" s="134" t="e">
        <f>+#REF!/#REF!-1</f>
        <v>#REF!</v>
      </c>
      <c r="E750" s="135" t="e">
        <f>+#REF!-#REF!</f>
        <v>#REF!</v>
      </c>
      <c r="F750" s="136" t="e">
        <f>+C750/#REF!-1</f>
        <v>#REF!</v>
      </c>
      <c r="G750" s="135" t="e">
        <f>+C750-#REF!</f>
        <v>#REF!</v>
      </c>
      <c r="H750" s="136" t="e">
        <f>+C750/#REF!</f>
        <v>#REF!</v>
      </c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</row>
    <row r="751" spans="1:20" s="125" customFormat="1">
      <c r="A751" s="18" t="s">
        <v>493</v>
      </c>
      <c r="B751" s="19" t="s">
        <v>499</v>
      </c>
      <c r="C751" s="20">
        <v>93</v>
      </c>
      <c r="D751" s="122"/>
      <c r="E751" s="123"/>
      <c r="F751" s="124" t="e">
        <f>+C751/#REF!-1</f>
        <v>#REF!</v>
      </c>
      <c r="G751" s="123" t="e">
        <f>+C751-#REF!</f>
        <v>#REF!</v>
      </c>
      <c r="H751" s="124" t="e">
        <f>+C751/#REF!</f>
        <v>#REF!</v>
      </c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</row>
    <row r="752" spans="1:20" s="125" customFormat="1">
      <c r="A752" s="18" t="s">
        <v>493</v>
      </c>
      <c r="B752" s="19" t="s">
        <v>497</v>
      </c>
      <c r="C752" s="20">
        <v>195</v>
      </c>
      <c r="D752" s="122"/>
      <c r="E752" s="123"/>
      <c r="F752" s="124" t="e">
        <f>+C752/#REF!-1</f>
        <v>#REF!</v>
      </c>
      <c r="G752" s="123" t="e">
        <f>+C752-#REF!</f>
        <v>#REF!</v>
      </c>
      <c r="H752" s="124" t="e">
        <f>+C752/#REF!</f>
        <v>#REF!</v>
      </c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</row>
    <row r="753" spans="1:20" s="125" customFormat="1">
      <c r="A753" s="18" t="s">
        <v>497</v>
      </c>
      <c r="B753" s="19" t="s">
        <v>496</v>
      </c>
      <c r="C753" s="20">
        <v>195</v>
      </c>
      <c r="D753" s="122"/>
      <c r="E753" s="123"/>
      <c r="F753" s="124" t="e">
        <f>+C753/#REF!-1</f>
        <v>#REF!</v>
      </c>
      <c r="G753" s="123" t="e">
        <f>+C753-#REF!</f>
        <v>#REF!</v>
      </c>
      <c r="H753" s="124" t="e">
        <f>+C753/#REF!</f>
        <v>#REF!</v>
      </c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</row>
    <row r="754" spans="1:20" s="125" customFormat="1">
      <c r="A754" s="18" t="s">
        <v>440</v>
      </c>
      <c r="B754" s="19" t="s">
        <v>404</v>
      </c>
      <c r="C754" s="20">
        <v>74</v>
      </c>
      <c r="D754" s="122"/>
      <c r="E754" s="123"/>
      <c r="F754" s="124" t="e">
        <f>+C754/#REF!-1</f>
        <v>#REF!</v>
      </c>
      <c r="G754" s="123" t="e">
        <f>+C754-#REF!</f>
        <v>#REF!</v>
      </c>
      <c r="H754" s="124" t="e">
        <f>+C754/#REF!</f>
        <v>#REF!</v>
      </c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</row>
    <row r="755" spans="1:20" s="125" customFormat="1">
      <c r="A755" s="18" t="s">
        <v>491</v>
      </c>
      <c r="B755" s="19" t="s">
        <v>493</v>
      </c>
      <c r="C755" s="20">
        <v>62</v>
      </c>
      <c r="D755" s="122"/>
      <c r="E755" s="123"/>
      <c r="F755" s="124" t="e">
        <f>+C755/#REF!-1</f>
        <v>#REF!</v>
      </c>
      <c r="G755" s="123" t="e">
        <f>+C755-#REF!</f>
        <v>#REF!</v>
      </c>
      <c r="H755" s="124" t="e">
        <f>+C755/#REF!</f>
        <v>#REF!</v>
      </c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</row>
    <row r="756" spans="1:20" s="125" customFormat="1">
      <c r="A756" s="18" t="s">
        <v>500</v>
      </c>
      <c r="B756" s="19" t="s">
        <v>497</v>
      </c>
      <c r="C756" s="20">
        <v>208</v>
      </c>
      <c r="D756" s="122"/>
      <c r="E756" s="123"/>
      <c r="F756" s="124" t="e">
        <f>+C756/#REF!-1</f>
        <v>#REF!</v>
      </c>
      <c r="G756" s="123" t="e">
        <f>+C756-#REF!</f>
        <v>#REF!</v>
      </c>
      <c r="H756" s="124" t="e">
        <f>+C756/#REF!</f>
        <v>#REF!</v>
      </c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</row>
    <row r="757" spans="1:20" s="125" customFormat="1" ht="14.25" customHeight="1">
      <c r="A757" s="137" t="s">
        <v>501</v>
      </c>
      <c r="B757" s="19" t="s">
        <v>502</v>
      </c>
      <c r="C757" s="20">
        <v>208</v>
      </c>
      <c r="D757" s="122"/>
      <c r="E757" s="123"/>
      <c r="F757" s="124" t="e">
        <f>+C757/#REF!-1</f>
        <v>#REF!</v>
      </c>
      <c r="G757" s="123" t="e">
        <f>+C757-#REF!</f>
        <v>#REF!</v>
      </c>
      <c r="H757" s="124" t="e">
        <f>+C757/#REF!</f>
        <v>#REF!</v>
      </c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</row>
    <row r="758" spans="1:20" s="24" customFormat="1">
      <c r="A758" s="137" t="s">
        <v>503</v>
      </c>
      <c r="B758" s="52" t="s">
        <v>493</v>
      </c>
      <c r="C758" s="20">
        <v>60</v>
      </c>
      <c r="D758" s="21"/>
      <c r="E758" s="22"/>
      <c r="F758" s="23" t="e">
        <f>+C758/#REF!-1</f>
        <v>#REF!</v>
      </c>
      <c r="G758" s="22" t="e">
        <f>+C758-#REF!</f>
        <v>#REF!</v>
      </c>
      <c r="H758" s="23" t="e">
        <f>+C758/#REF!</f>
        <v>#REF!</v>
      </c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</row>
    <row r="759" spans="1:20" s="36" customFormat="1">
      <c r="A759" s="42"/>
      <c r="B759" s="42"/>
      <c r="C759" s="20"/>
      <c r="D759" s="33"/>
      <c r="E759" s="46"/>
      <c r="F759" s="35"/>
      <c r="G759" s="46"/>
      <c r="H759" s="35"/>
    </row>
    <row r="760" spans="1:20" s="36" customFormat="1" ht="13.5" thickBot="1">
      <c r="A760" s="42"/>
      <c r="B760" s="42"/>
      <c r="C760" s="56"/>
      <c r="D760" s="33"/>
      <c r="E760" s="46"/>
      <c r="F760" s="35"/>
      <c r="G760" s="46"/>
      <c r="H760" s="35"/>
    </row>
    <row r="761" spans="1:20" s="101" customFormat="1" ht="13.5" thickBot="1">
      <c r="A761" s="58" t="s">
        <v>572</v>
      </c>
      <c r="B761" s="28"/>
      <c r="C761" s="138" t="s">
        <v>602</v>
      </c>
      <c r="D761" s="131"/>
      <c r="E761" s="132"/>
      <c r="F761" s="132"/>
      <c r="G761" s="132"/>
      <c r="H761" s="139"/>
      <c r="I761" s="36"/>
      <c r="J761" s="36">
        <f>COUNT(C739:C758)</f>
        <v>17</v>
      </c>
      <c r="K761" s="36"/>
      <c r="L761" s="36"/>
      <c r="M761" s="36"/>
      <c r="N761" s="36"/>
      <c r="O761" s="36"/>
      <c r="P761" s="36"/>
      <c r="Q761" s="36"/>
      <c r="R761" s="36"/>
      <c r="S761" s="36"/>
      <c r="T761" s="36"/>
    </row>
    <row r="762" spans="1:20" s="101" customFormat="1">
      <c r="C762" s="140"/>
      <c r="D762" s="141"/>
      <c r="H762" s="141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</row>
    <row r="763" spans="1:20" s="101" customFormat="1">
      <c r="B763" s="142" t="s">
        <v>505</v>
      </c>
      <c r="C763" s="140">
        <f>COUNT(C16:C757)</f>
        <v>615</v>
      </c>
      <c r="D763" s="141"/>
      <c r="H763" s="141"/>
      <c r="I763" s="36"/>
      <c r="J763" s="36">
        <f>SUM(J50:J761)</f>
        <v>616</v>
      </c>
      <c r="K763" s="36"/>
      <c r="L763" s="36"/>
      <c r="M763" s="36"/>
      <c r="N763" s="36"/>
      <c r="O763" s="36"/>
      <c r="P763" s="36"/>
      <c r="Q763" s="36"/>
      <c r="R763" s="36"/>
      <c r="S763" s="36"/>
      <c r="T763" s="36"/>
    </row>
    <row r="764" spans="1:20" s="101" customFormat="1">
      <c r="B764" s="143" t="s">
        <v>506</v>
      </c>
      <c r="C764" s="140">
        <f>29+13</f>
        <v>42</v>
      </c>
      <c r="D764" s="141"/>
      <c r="H764" s="141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</row>
    <row r="765" spans="1:20" s="101" customFormat="1">
      <c r="B765" s="143" t="s">
        <v>507</v>
      </c>
      <c r="C765" s="140">
        <f>+C763-C764</f>
        <v>573</v>
      </c>
      <c r="I765" s="36"/>
      <c r="J765" s="36">
        <f>29+11+2</f>
        <v>42</v>
      </c>
      <c r="K765" s="36"/>
      <c r="L765" s="36"/>
      <c r="M765" s="36"/>
      <c r="N765" s="36"/>
      <c r="O765" s="36"/>
      <c r="P765" s="36"/>
      <c r="Q765" s="36"/>
      <c r="R765" s="36"/>
      <c r="S765" s="36"/>
      <c r="T765" s="36"/>
    </row>
    <row r="766" spans="1:20" s="101" customFormat="1">
      <c r="C766" s="140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</row>
    <row r="767" spans="1:20" s="101" customFormat="1">
      <c r="C767" s="144"/>
      <c r="I767" s="36"/>
      <c r="J767" s="36">
        <f>+J763-J765</f>
        <v>574</v>
      </c>
      <c r="K767" s="36"/>
      <c r="L767" s="36"/>
      <c r="M767" s="36"/>
      <c r="N767" s="36"/>
      <c r="O767" s="36"/>
      <c r="P767" s="36"/>
      <c r="Q767" s="36"/>
      <c r="R767" s="36"/>
      <c r="S767" s="36"/>
      <c r="T767" s="36"/>
    </row>
    <row r="768" spans="1:20" s="101" customFormat="1">
      <c r="C768" s="140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</row>
    <row r="769" spans="3:20" s="101" customFormat="1">
      <c r="C769" s="140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</row>
    <row r="770" spans="3:20" s="101" customFormat="1">
      <c r="C770" s="140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</row>
    <row r="771" spans="3:20" s="101" customFormat="1">
      <c r="C771" s="140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</row>
    <row r="772" spans="3:20" s="101" customFormat="1">
      <c r="C772" s="140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</row>
    <row r="773" spans="3:20" s="101" customFormat="1">
      <c r="C773" s="140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</row>
    <row r="774" spans="3:20" s="101" customFormat="1">
      <c r="C774" s="140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</row>
    <row r="775" spans="3:20" s="101" customFormat="1">
      <c r="C775" s="140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</row>
    <row r="776" spans="3:20" s="101" customFormat="1">
      <c r="C776" s="140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</row>
    <row r="777" spans="3:20" s="101" customFormat="1">
      <c r="C777" s="140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</row>
    <row r="778" spans="3:20" s="101" customFormat="1">
      <c r="C778" s="140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</row>
    <row r="779" spans="3:20" s="101" customFormat="1">
      <c r="C779" s="140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</row>
    <row r="780" spans="3:20" s="101" customFormat="1">
      <c r="C780" s="140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</row>
    <row r="781" spans="3:20" s="101" customFormat="1">
      <c r="C781" s="144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</row>
    <row r="782" spans="3:20" s="101" customFormat="1">
      <c r="C782" s="144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</row>
    <row r="783" spans="3:20" s="101" customFormat="1">
      <c r="C783" s="144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</row>
    <row r="784" spans="3:20" s="101" customFormat="1">
      <c r="C784" s="140"/>
      <c r="D784" s="141"/>
      <c r="H784" s="141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</row>
    <row r="785" spans="1:20" s="101" customFormat="1">
      <c r="A785" s="101" t="s">
        <v>508</v>
      </c>
      <c r="C785" s="140"/>
      <c r="D785" s="141"/>
      <c r="H785" s="141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</row>
    <row r="786" spans="1:20" s="101" customFormat="1">
      <c r="A786" s="17" t="s">
        <v>509</v>
      </c>
      <c r="C786" s="140"/>
      <c r="D786" s="141"/>
      <c r="H786" s="141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</row>
    <row r="787" spans="1:20" s="101" customFormat="1">
      <c r="A787" s="17" t="s">
        <v>510</v>
      </c>
      <c r="C787" s="140"/>
      <c r="D787" s="141"/>
      <c r="H787" s="141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</row>
    <row r="788" spans="1:20" s="101" customFormat="1">
      <c r="C788" s="140"/>
      <c r="D788" s="141"/>
      <c r="H788" s="141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</row>
    <row r="789" spans="1:20" s="101" customFormat="1">
      <c r="C789" s="140"/>
      <c r="D789" s="141"/>
      <c r="H789" s="141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</row>
    <row r="790" spans="1:20" s="101" customFormat="1">
      <c r="C790" s="140"/>
      <c r="D790" s="141"/>
      <c r="H790" s="141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</row>
    <row r="791" spans="1:20" s="101" customFormat="1">
      <c r="C791" s="140"/>
      <c r="D791" s="141"/>
      <c r="H791" s="141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</row>
    <row r="792" spans="1:20" s="101" customFormat="1">
      <c r="C792" s="140"/>
      <c r="D792" s="141"/>
      <c r="H792" s="141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</row>
    <row r="793" spans="1:20" s="101" customFormat="1">
      <c r="C793" s="140"/>
      <c r="D793" s="141"/>
      <c r="H793" s="141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</row>
    <row r="794" spans="1:20" s="101" customFormat="1">
      <c r="C794" s="140"/>
      <c r="D794" s="141"/>
      <c r="H794" s="141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</row>
    <row r="795" spans="1:20" s="101" customFormat="1">
      <c r="C795" s="140"/>
      <c r="D795" s="141"/>
      <c r="H795" s="141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</row>
    <row r="796" spans="1:20" s="101" customFormat="1">
      <c r="C796" s="140"/>
      <c r="D796" s="141"/>
      <c r="H796" s="141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</row>
    <row r="797" spans="1:20" s="101" customFormat="1">
      <c r="C797" s="140"/>
      <c r="D797" s="141"/>
      <c r="H797" s="141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</row>
    <row r="798" spans="1:20" s="101" customFormat="1">
      <c r="C798" s="140"/>
      <c r="D798" s="141"/>
      <c r="H798" s="141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</row>
    <row r="799" spans="1:20" s="101" customFormat="1">
      <c r="C799" s="140"/>
      <c r="D799" s="141"/>
      <c r="H799" s="141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</row>
    <row r="800" spans="1:20" s="101" customFormat="1">
      <c r="C800" s="140"/>
      <c r="D800" s="141"/>
      <c r="H800" s="141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</row>
    <row r="801" spans="3:20" s="101" customFormat="1">
      <c r="C801" s="140"/>
      <c r="D801" s="141"/>
      <c r="H801" s="141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</row>
    <row r="802" spans="3:20" s="101" customFormat="1">
      <c r="C802" s="140"/>
      <c r="D802" s="141"/>
      <c r="H802" s="141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</row>
    <row r="803" spans="3:20" s="101" customFormat="1">
      <c r="C803" s="140"/>
      <c r="D803" s="141"/>
      <c r="H803" s="141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</row>
    <row r="804" spans="3:20" s="101" customFormat="1">
      <c r="C804" s="140"/>
      <c r="D804" s="141"/>
      <c r="H804" s="141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</row>
    <row r="805" spans="3:20" s="101" customFormat="1">
      <c r="C805" s="140"/>
      <c r="D805" s="141"/>
      <c r="H805" s="141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</row>
    <row r="806" spans="3:20" s="101" customFormat="1">
      <c r="C806" s="140"/>
      <c r="D806" s="141"/>
      <c r="H806" s="141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</row>
    <row r="807" spans="3:20" s="101" customFormat="1">
      <c r="C807" s="140"/>
      <c r="D807" s="141"/>
      <c r="H807" s="141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</row>
    <row r="808" spans="3:20" s="101" customFormat="1">
      <c r="C808" s="140"/>
      <c r="D808" s="141"/>
      <c r="H808" s="141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</row>
    <row r="809" spans="3:20" s="101" customFormat="1">
      <c r="C809" s="140"/>
      <c r="D809" s="141"/>
      <c r="H809" s="141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</row>
    <row r="810" spans="3:20" s="101" customFormat="1">
      <c r="C810" s="140"/>
      <c r="D810" s="141"/>
      <c r="H810" s="141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</row>
    <row r="811" spans="3:20" s="101" customFormat="1">
      <c r="C811" s="140"/>
      <c r="D811" s="141"/>
      <c r="H811" s="141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</row>
    <row r="812" spans="3:20" s="101" customFormat="1">
      <c r="C812" s="140"/>
      <c r="D812" s="141"/>
      <c r="H812" s="141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</row>
    <row r="813" spans="3:20" s="101" customFormat="1">
      <c r="C813" s="140"/>
      <c r="D813" s="141"/>
      <c r="H813" s="141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</row>
    <row r="814" spans="3:20" s="101" customFormat="1">
      <c r="C814" s="140"/>
      <c r="D814" s="141"/>
      <c r="H814" s="141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</row>
    <row r="815" spans="3:20" s="101" customFormat="1">
      <c r="C815" s="140"/>
      <c r="D815" s="141"/>
      <c r="H815" s="141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</row>
    <row r="816" spans="3:20" s="101" customFormat="1">
      <c r="C816" s="140"/>
      <c r="D816" s="141"/>
      <c r="H816" s="141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</row>
    <row r="817" spans="3:20" s="101" customFormat="1">
      <c r="C817" s="140"/>
      <c r="D817" s="141"/>
      <c r="H817" s="141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</row>
    <row r="818" spans="3:20" s="101" customFormat="1">
      <c r="C818" s="140"/>
      <c r="D818" s="141"/>
      <c r="H818" s="141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</row>
    <row r="819" spans="3:20" s="101" customFormat="1">
      <c r="C819" s="140"/>
      <c r="D819" s="141"/>
      <c r="H819" s="141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</row>
    <row r="820" spans="3:20" s="101" customFormat="1">
      <c r="C820" s="140"/>
      <c r="D820" s="141"/>
      <c r="H820" s="141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</row>
    <row r="821" spans="3:20" s="101" customFormat="1">
      <c r="C821" s="140"/>
      <c r="D821" s="141"/>
      <c r="H821" s="141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</row>
    <row r="822" spans="3:20" s="101" customFormat="1">
      <c r="C822" s="140"/>
      <c r="D822" s="141"/>
      <c r="H822" s="141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</row>
    <row r="823" spans="3:20" s="101" customFormat="1">
      <c r="C823" s="140"/>
      <c r="D823" s="141"/>
      <c r="H823" s="141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</row>
    <row r="824" spans="3:20" s="101" customFormat="1">
      <c r="C824" s="140"/>
      <c r="D824" s="141"/>
      <c r="H824" s="141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</row>
    <row r="825" spans="3:20" s="101" customFormat="1">
      <c r="C825" s="140"/>
      <c r="D825" s="141"/>
      <c r="H825" s="141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</row>
    <row r="826" spans="3:20" s="101" customFormat="1">
      <c r="C826" s="140"/>
      <c r="D826" s="141"/>
      <c r="H826" s="141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</row>
    <row r="827" spans="3:20" s="101" customFormat="1">
      <c r="C827" s="140"/>
      <c r="D827" s="141"/>
      <c r="H827" s="141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</row>
    <row r="828" spans="3:20" s="101" customFormat="1">
      <c r="C828" s="140"/>
      <c r="D828" s="141"/>
      <c r="H828" s="141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</row>
    <row r="829" spans="3:20" s="101" customFormat="1">
      <c r="C829" s="140"/>
      <c r="D829" s="141"/>
      <c r="H829" s="141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</row>
    <row r="830" spans="3:20" s="101" customFormat="1">
      <c r="C830" s="140"/>
      <c r="D830" s="141"/>
      <c r="H830" s="141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</row>
    <row r="831" spans="3:20" s="101" customFormat="1">
      <c r="C831" s="140"/>
      <c r="D831" s="141"/>
      <c r="H831" s="141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</row>
    <row r="832" spans="3:20" s="101" customFormat="1">
      <c r="C832" s="140"/>
      <c r="D832" s="141"/>
      <c r="H832" s="141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</row>
    <row r="833" spans="3:20" s="101" customFormat="1">
      <c r="C833" s="140"/>
      <c r="D833" s="141"/>
      <c r="H833" s="141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</row>
    <row r="834" spans="3:20" s="101" customFormat="1">
      <c r="C834" s="140"/>
      <c r="D834" s="141"/>
      <c r="H834" s="141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</row>
    <row r="835" spans="3:20" s="101" customFormat="1">
      <c r="C835" s="140"/>
      <c r="D835" s="141"/>
      <c r="H835" s="141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</row>
    <row r="836" spans="3:20" s="101" customFormat="1">
      <c r="C836" s="140"/>
      <c r="D836" s="141"/>
      <c r="H836" s="141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</row>
    <row r="837" spans="3:20" s="101" customFormat="1">
      <c r="C837" s="140"/>
      <c r="D837" s="141"/>
      <c r="H837" s="141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</row>
    <row r="838" spans="3:20" s="101" customFormat="1">
      <c r="C838" s="140"/>
      <c r="D838" s="141"/>
      <c r="H838" s="141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</row>
    <row r="839" spans="3:20" s="101" customFormat="1">
      <c r="C839" s="140"/>
      <c r="D839" s="141"/>
      <c r="H839" s="141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</row>
    <row r="840" spans="3:20" s="101" customFormat="1">
      <c r="C840" s="140"/>
      <c r="D840" s="141"/>
      <c r="H840" s="141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</row>
    <row r="841" spans="3:20" s="101" customFormat="1">
      <c r="C841" s="140"/>
      <c r="D841" s="141"/>
      <c r="H841" s="141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</row>
    <row r="842" spans="3:20" s="101" customFormat="1">
      <c r="C842" s="140"/>
      <c r="D842" s="141"/>
      <c r="H842" s="141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</row>
    <row r="843" spans="3:20" s="101" customFormat="1">
      <c r="C843" s="140"/>
      <c r="D843" s="141"/>
      <c r="H843" s="141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</row>
    <row r="844" spans="3:20" s="101" customFormat="1">
      <c r="C844" s="140"/>
      <c r="D844" s="141"/>
      <c r="H844" s="141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</row>
    <row r="845" spans="3:20" s="101" customFormat="1">
      <c r="C845" s="140"/>
      <c r="D845" s="141"/>
      <c r="H845" s="141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</row>
    <row r="846" spans="3:20" s="101" customFormat="1">
      <c r="C846" s="140"/>
      <c r="D846" s="141"/>
      <c r="H846" s="141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</row>
    <row r="847" spans="3:20" s="101" customFormat="1">
      <c r="C847" s="140"/>
      <c r="D847" s="141"/>
      <c r="H847" s="141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</row>
    <row r="848" spans="3:20" s="101" customFormat="1">
      <c r="C848" s="140"/>
      <c r="D848" s="141"/>
      <c r="H848" s="141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</row>
    <row r="849" spans="1:20" s="101" customFormat="1">
      <c r="C849" s="140"/>
      <c r="D849" s="141"/>
      <c r="H849" s="141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</row>
    <row r="850" spans="1:20" s="101" customFormat="1">
      <c r="C850" s="140"/>
      <c r="D850" s="141"/>
      <c r="H850" s="141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</row>
    <row r="851" spans="1:20" s="101" customFormat="1">
      <c r="C851" s="140"/>
      <c r="D851" s="141"/>
      <c r="H851" s="141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</row>
    <row r="852" spans="1:20" s="101" customFormat="1">
      <c r="C852" s="140"/>
      <c r="D852" s="141"/>
      <c r="H852" s="141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</row>
    <row r="853" spans="1:20" s="101" customFormat="1">
      <c r="C853" s="140"/>
      <c r="D853" s="141"/>
      <c r="H853" s="141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</row>
    <row r="854" spans="1:20" s="101" customFormat="1">
      <c r="C854" s="140"/>
      <c r="D854" s="141"/>
      <c r="H854" s="141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</row>
    <row r="855" spans="1:20" s="141" customFormat="1">
      <c r="A855" s="101"/>
      <c r="B855" s="101"/>
      <c r="C855" s="140"/>
      <c r="E855" s="101"/>
      <c r="F855" s="101"/>
      <c r="G855" s="101"/>
      <c r="I855" s="36"/>
      <c r="J855" s="36"/>
      <c r="K855" s="36"/>
      <c r="L855" s="145"/>
      <c r="M855" s="145"/>
      <c r="N855" s="145"/>
      <c r="O855" s="145"/>
      <c r="P855" s="145"/>
      <c r="Q855" s="145"/>
      <c r="R855" s="145"/>
      <c r="S855" s="145"/>
      <c r="T855" s="145"/>
    </row>
    <row r="856" spans="1:20" s="141" customFormat="1">
      <c r="A856" s="101"/>
      <c r="B856" s="101"/>
      <c r="C856" s="140"/>
      <c r="E856" s="101"/>
      <c r="F856" s="101"/>
      <c r="G856" s="101"/>
      <c r="I856" s="36"/>
      <c r="J856" s="36"/>
      <c r="K856" s="36"/>
      <c r="L856" s="145"/>
      <c r="M856" s="145"/>
      <c r="N856" s="145"/>
      <c r="O856" s="145"/>
      <c r="P856" s="145"/>
      <c r="Q856" s="145"/>
      <c r="R856" s="145"/>
      <c r="S856" s="145"/>
      <c r="T856" s="145"/>
    </row>
    <row r="857" spans="1:20" s="141" customFormat="1">
      <c r="A857" s="101"/>
      <c r="B857" s="101"/>
      <c r="C857" s="140"/>
      <c r="E857" s="101"/>
      <c r="F857" s="101"/>
      <c r="G857" s="101"/>
      <c r="I857" s="36"/>
      <c r="J857" s="36"/>
      <c r="K857" s="36"/>
      <c r="L857" s="145"/>
      <c r="M857" s="145"/>
      <c r="N857" s="145"/>
      <c r="O857" s="145"/>
      <c r="P857" s="145"/>
      <c r="Q857" s="145"/>
      <c r="R857" s="145"/>
      <c r="S857" s="145"/>
      <c r="T857" s="145"/>
    </row>
    <row r="858" spans="1:20" s="141" customFormat="1">
      <c r="A858" s="101"/>
      <c r="B858" s="101"/>
      <c r="C858" s="140"/>
      <c r="E858" s="101"/>
      <c r="F858" s="101"/>
      <c r="G858" s="101"/>
      <c r="I858" s="36"/>
      <c r="J858" s="36"/>
      <c r="K858" s="36"/>
      <c r="L858" s="145"/>
      <c r="M858" s="145"/>
      <c r="N858" s="145"/>
      <c r="O858" s="145"/>
      <c r="P858" s="145"/>
      <c r="Q858" s="145"/>
      <c r="R858" s="145"/>
      <c r="S858" s="145"/>
      <c r="T858" s="145"/>
    </row>
    <row r="859" spans="1:20" s="141" customFormat="1">
      <c r="A859" s="101"/>
      <c r="B859" s="101"/>
      <c r="C859" s="140"/>
      <c r="E859" s="101"/>
      <c r="F859" s="101"/>
      <c r="G859" s="101"/>
      <c r="I859" s="36"/>
      <c r="J859" s="36"/>
      <c r="K859" s="36"/>
      <c r="L859" s="145"/>
      <c r="M859" s="145"/>
      <c r="N859" s="145"/>
      <c r="O859" s="145"/>
      <c r="P859" s="145"/>
      <c r="Q859" s="145"/>
      <c r="R859" s="145"/>
      <c r="S859" s="145"/>
      <c r="T859" s="145"/>
    </row>
    <row r="860" spans="1:20" s="141" customFormat="1">
      <c r="A860" s="101"/>
      <c r="B860" s="101"/>
      <c r="C860" s="140"/>
      <c r="E860" s="101"/>
      <c r="F860" s="101"/>
      <c r="G860" s="101"/>
      <c r="I860" s="36"/>
      <c r="J860" s="36"/>
      <c r="K860" s="36"/>
      <c r="L860" s="145"/>
      <c r="M860" s="145"/>
      <c r="N860" s="145"/>
      <c r="O860" s="145"/>
      <c r="P860" s="145"/>
      <c r="Q860" s="145"/>
      <c r="R860" s="145"/>
      <c r="S860" s="145"/>
      <c r="T860" s="145"/>
    </row>
    <row r="861" spans="1:20" s="141" customFormat="1">
      <c r="A861" s="101"/>
      <c r="B861" s="101"/>
      <c r="C861" s="140"/>
      <c r="E861" s="101"/>
      <c r="F861" s="101"/>
      <c r="G861" s="101"/>
      <c r="I861" s="36"/>
      <c r="J861" s="36"/>
      <c r="K861" s="36"/>
      <c r="L861" s="145"/>
      <c r="M861" s="145"/>
      <c r="N861" s="145"/>
      <c r="O861" s="145"/>
      <c r="P861" s="145"/>
      <c r="Q861" s="145"/>
      <c r="R861" s="145"/>
      <c r="S861" s="145"/>
      <c r="T861" s="145"/>
    </row>
    <row r="862" spans="1:20" s="141" customFormat="1">
      <c r="A862" s="101"/>
      <c r="B862" s="101"/>
      <c r="C862" s="140"/>
      <c r="E862" s="101"/>
      <c r="F862" s="101"/>
      <c r="G862" s="101"/>
      <c r="I862" s="36"/>
      <c r="J862" s="36"/>
      <c r="K862" s="36"/>
      <c r="L862" s="145"/>
      <c r="M862" s="145"/>
      <c r="N862" s="145"/>
      <c r="O862" s="145"/>
      <c r="P862" s="145"/>
      <c r="Q862" s="145"/>
      <c r="R862" s="145"/>
      <c r="S862" s="145"/>
      <c r="T862" s="145"/>
    </row>
    <row r="863" spans="1:20" s="141" customFormat="1">
      <c r="A863" s="101"/>
      <c r="B863" s="101"/>
      <c r="C863" s="140"/>
      <c r="E863" s="101"/>
      <c r="F863" s="101"/>
      <c r="G863" s="101"/>
      <c r="I863" s="36"/>
      <c r="J863" s="36"/>
      <c r="K863" s="36"/>
      <c r="L863" s="145"/>
      <c r="M863" s="145"/>
      <c r="N863" s="145"/>
      <c r="O863" s="145"/>
      <c r="P863" s="145"/>
      <c r="Q863" s="145"/>
      <c r="R863" s="145"/>
      <c r="S863" s="145"/>
      <c r="T863" s="145"/>
    </row>
    <row r="864" spans="1:20" s="141" customFormat="1">
      <c r="A864" s="101"/>
      <c r="B864" s="101"/>
      <c r="C864" s="140"/>
      <c r="E864" s="101"/>
      <c r="F864" s="101"/>
      <c r="G864" s="101"/>
      <c r="I864" s="36"/>
      <c r="J864" s="36"/>
      <c r="K864" s="36"/>
      <c r="L864" s="145"/>
      <c r="M864" s="145"/>
      <c r="N864" s="145"/>
      <c r="O864" s="145"/>
      <c r="P864" s="145"/>
      <c r="Q864" s="145"/>
      <c r="R864" s="145"/>
      <c r="S864" s="145"/>
      <c r="T864" s="145"/>
    </row>
    <row r="865" spans="1:20" s="141" customFormat="1">
      <c r="A865" s="101"/>
      <c r="B865" s="101"/>
      <c r="C865" s="140"/>
      <c r="E865" s="101"/>
      <c r="F865" s="101"/>
      <c r="G865" s="101"/>
      <c r="I865" s="36"/>
      <c r="J865" s="36"/>
      <c r="K865" s="36"/>
      <c r="L865" s="145"/>
      <c r="M865" s="145"/>
      <c r="N865" s="145"/>
      <c r="O865" s="145"/>
      <c r="P865" s="145"/>
      <c r="Q865" s="145"/>
      <c r="R865" s="145"/>
      <c r="S865" s="145"/>
      <c r="T865" s="145"/>
    </row>
    <row r="866" spans="1:20" s="141" customFormat="1">
      <c r="A866" s="101"/>
      <c r="B866" s="101"/>
      <c r="C866" s="140"/>
      <c r="E866" s="101"/>
      <c r="F866" s="101"/>
      <c r="G866" s="101"/>
      <c r="I866" s="36"/>
      <c r="J866" s="36"/>
      <c r="K866" s="36"/>
      <c r="L866" s="145"/>
      <c r="M866" s="145"/>
      <c r="N866" s="145"/>
      <c r="O866" s="145"/>
      <c r="P866" s="145"/>
      <c r="Q866" s="145"/>
      <c r="R866" s="145"/>
      <c r="S866" s="145"/>
      <c r="T866" s="145"/>
    </row>
    <row r="867" spans="1:20" s="141" customFormat="1">
      <c r="A867" s="101"/>
      <c r="B867" s="101"/>
      <c r="C867" s="140"/>
      <c r="E867" s="101"/>
      <c r="F867" s="101"/>
      <c r="G867" s="101"/>
      <c r="I867" s="36"/>
      <c r="J867" s="36"/>
      <c r="K867" s="36"/>
      <c r="L867" s="145"/>
      <c r="M867" s="145"/>
      <c r="N867" s="145"/>
      <c r="O867" s="145"/>
      <c r="P867" s="145"/>
      <c r="Q867" s="145"/>
      <c r="R867" s="145"/>
      <c r="S867" s="145"/>
      <c r="T867" s="145"/>
    </row>
    <row r="868" spans="1:20" s="141" customFormat="1">
      <c r="A868" s="101"/>
      <c r="B868" s="101"/>
      <c r="C868" s="140"/>
      <c r="E868" s="101"/>
      <c r="F868" s="101"/>
      <c r="G868" s="101"/>
      <c r="I868" s="36"/>
      <c r="J868" s="36"/>
      <c r="K868" s="36"/>
      <c r="L868" s="145"/>
      <c r="M868" s="145"/>
      <c r="N868" s="145"/>
      <c r="O868" s="145"/>
      <c r="P868" s="145"/>
      <c r="Q868" s="145"/>
      <c r="R868" s="145"/>
      <c r="S868" s="145"/>
      <c r="T868" s="145"/>
    </row>
    <row r="869" spans="1:20" s="141" customFormat="1">
      <c r="A869" s="101"/>
      <c r="B869" s="101"/>
      <c r="C869" s="140"/>
      <c r="E869" s="101"/>
      <c r="F869" s="101"/>
      <c r="G869" s="101"/>
      <c r="I869" s="36"/>
      <c r="J869" s="36"/>
      <c r="K869" s="36"/>
      <c r="L869" s="145"/>
      <c r="M869" s="145"/>
      <c r="N869" s="145"/>
      <c r="O869" s="145"/>
      <c r="P869" s="145"/>
      <c r="Q869" s="145"/>
      <c r="R869" s="145"/>
      <c r="S869" s="145"/>
      <c r="T869" s="145"/>
    </row>
    <row r="870" spans="1:20" s="141" customFormat="1">
      <c r="A870" s="101"/>
      <c r="B870" s="101"/>
      <c r="C870" s="140"/>
      <c r="E870" s="101"/>
      <c r="F870" s="101"/>
      <c r="G870" s="101"/>
      <c r="I870" s="36"/>
      <c r="J870" s="36"/>
      <c r="K870" s="36"/>
      <c r="L870" s="145"/>
      <c r="M870" s="145"/>
      <c r="N870" s="145"/>
      <c r="O870" s="145"/>
      <c r="P870" s="145"/>
      <c r="Q870" s="145"/>
      <c r="R870" s="145"/>
      <c r="S870" s="145"/>
      <c r="T870" s="145"/>
    </row>
    <row r="871" spans="1:20" s="141" customFormat="1">
      <c r="A871" s="101"/>
      <c r="B871" s="101"/>
      <c r="C871" s="140"/>
      <c r="E871" s="101"/>
      <c r="F871" s="101"/>
      <c r="G871" s="101"/>
      <c r="I871" s="36"/>
      <c r="J871" s="36"/>
      <c r="K871" s="36"/>
      <c r="L871" s="145"/>
      <c r="M871" s="145"/>
      <c r="N871" s="145"/>
      <c r="O871" s="145"/>
      <c r="P871" s="145"/>
      <c r="Q871" s="145"/>
      <c r="R871" s="145"/>
      <c r="S871" s="145"/>
      <c r="T871" s="145"/>
    </row>
    <row r="872" spans="1:20" s="141" customFormat="1">
      <c r="A872" s="101"/>
      <c r="B872" s="101"/>
      <c r="C872" s="140"/>
      <c r="E872" s="101"/>
      <c r="F872" s="101"/>
      <c r="G872" s="101"/>
      <c r="I872" s="36"/>
      <c r="J872" s="36"/>
      <c r="K872" s="36"/>
      <c r="L872" s="145"/>
      <c r="M872" s="145"/>
      <c r="N872" s="145"/>
      <c r="O872" s="145"/>
      <c r="P872" s="145"/>
      <c r="Q872" s="145"/>
      <c r="R872" s="145"/>
      <c r="S872" s="145"/>
      <c r="T872" s="145"/>
    </row>
    <row r="873" spans="1:20" s="141" customFormat="1">
      <c r="A873" s="101"/>
      <c r="B873" s="101"/>
      <c r="C873" s="140"/>
      <c r="E873" s="101"/>
      <c r="F873" s="101"/>
      <c r="G873" s="101"/>
      <c r="I873" s="36"/>
      <c r="J873" s="36"/>
      <c r="K873" s="36"/>
      <c r="L873" s="145"/>
      <c r="M873" s="145"/>
      <c r="N873" s="145"/>
      <c r="O873" s="145"/>
      <c r="P873" s="145"/>
      <c r="Q873" s="145"/>
      <c r="R873" s="145"/>
      <c r="S873" s="145"/>
      <c r="T873" s="145"/>
    </row>
    <row r="874" spans="1:20" s="141" customFormat="1">
      <c r="A874" s="101"/>
      <c r="B874" s="101"/>
      <c r="C874" s="140"/>
      <c r="E874" s="101"/>
      <c r="F874" s="101"/>
      <c r="G874" s="101"/>
      <c r="I874" s="36"/>
      <c r="J874" s="36"/>
      <c r="K874" s="36"/>
      <c r="L874" s="145"/>
      <c r="M874" s="145"/>
      <c r="N874" s="145"/>
      <c r="O874" s="145"/>
      <c r="P874" s="145"/>
      <c r="Q874" s="145"/>
      <c r="R874" s="145"/>
      <c r="S874" s="145"/>
      <c r="T874" s="145"/>
    </row>
    <row r="875" spans="1:20" s="141" customFormat="1">
      <c r="A875" s="101"/>
      <c r="B875" s="101"/>
      <c r="C875" s="140"/>
      <c r="E875" s="101"/>
      <c r="F875" s="101"/>
      <c r="G875" s="101"/>
      <c r="I875" s="36"/>
      <c r="J875" s="36"/>
      <c r="K875" s="36"/>
      <c r="L875" s="145"/>
      <c r="M875" s="145"/>
      <c r="N875" s="145"/>
      <c r="O875" s="145"/>
      <c r="P875" s="145"/>
      <c r="Q875" s="145"/>
      <c r="R875" s="145"/>
      <c r="S875" s="145"/>
      <c r="T875" s="145"/>
    </row>
    <row r="876" spans="1:20" s="141" customFormat="1">
      <c r="A876" s="101"/>
      <c r="B876" s="101"/>
      <c r="C876" s="140"/>
      <c r="E876" s="101"/>
      <c r="F876" s="101"/>
      <c r="G876" s="101"/>
      <c r="I876" s="36"/>
      <c r="J876" s="36"/>
      <c r="K876" s="36"/>
      <c r="L876" s="145"/>
      <c r="M876" s="145"/>
      <c r="N876" s="145"/>
      <c r="O876" s="145"/>
      <c r="P876" s="145"/>
      <c r="Q876" s="145"/>
      <c r="R876" s="145"/>
      <c r="S876" s="145"/>
      <c r="T876" s="145"/>
    </row>
    <row r="877" spans="1:20" s="141" customFormat="1">
      <c r="A877" s="101"/>
      <c r="B877" s="101"/>
      <c r="C877" s="140"/>
      <c r="E877" s="101"/>
      <c r="F877" s="101"/>
      <c r="G877" s="101"/>
      <c r="I877" s="36"/>
      <c r="J877" s="36"/>
      <c r="K877" s="36"/>
      <c r="L877" s="145"/>
      <c r="M877" s="145"/>
      <c r="N877" s="145"/>
      <c r="O877" s="145"/>
      <c r="P877" s="145"/>
      <c r="Q877" s="145"/>
      <c r="R877" s="145"/>
      <c r="S877" s="145"/>
      <c r="T877" s="145"/>
    </row>
    <row r="878" spans="1:20" s="141" customFormat="1">
      <c r="A878" s="101"/>
      <c r="B878" s="101"/>
      <c r="C878" s="140"/>
      <c r="E878" s="101"/>
      <c r="F878" s="101"/>
      <c r="G878" s="101"/>
      <c r="I878" s="36"/>
      <c r="J878" s="36"/>
      <c r="K878" s="36"/>
      <c r="L878" s="145"/>
      <c r="M878" s="145"/>
      <c r="N878" s="145"/>
      <c r="O878" s="145"/>
      <c r="P878" s="145"/>
      <c r="Q878" s="145"/>
      <c r="R878" s="145"/>
      <c r="S878" s="145"/>
      <c r="T878" s="145"/>
    </row>
    <row r="879" spans="1:20" s="141" customFormat="1">
      <c r="A879" s="101"/>
      <c r="B879" s="101"/>
      <c r="C879" s="140"/>
      <c r="E879" s="101"/>
      <c r="F879" s="101"/>
      <c r="G879" s="101"/>
      <c r="I879" s="36"/>
      <c r="J879" s="36"/>
      <c r="K879" s="36"/>
      <c r="L879" s="145"/>
      <c r="M879" s="145"/>
      <c r="N879" s="145"/>
      <c r="O879" s="145"/>
      <c r="P879" s="145"/>
      <c r="Q879" s="145"/>
      <c r="R879" s="145"/>
      <c r="S879" s="145"/>
      <c r="T879" s="145"/>
    </row>
    <row r="880" spans="1:20" s="141" customFormat="1">
      <c r="A880" s="101"/>
      <c r="B880" s="101"/>
      <c r="C880" s="140"/>
      <c r="E880" s="101"/>
      <c r="F880" s="101"/>
      <c r="G880" s="101"/>
      <c r="I880" s="36"/>
      <c r="J880" s="36"/>
      <c r="K880" s="36"/>
      <c r="L880" s="145"/>
      <c r="M880" s="145"/>
      <c r="N880" s="145"/>
      <c r="O880" s="145"/>
      <c r="P880" s="145"/>
      <c r="Q880" s="145"/>
      <c r="R880" s="145"/>
      <c r="S880" s="145"/>
      <c r="T880" s="145"/>
    </row>
    <row r="881" spans="1:20" s="141" customFormat="1">
      <c r="A881" s="101"/>
      <c r="B881" s="101"/>
      <c r="C881" s="140"/>
      <c r="E881" s="101"/>
      <c r="F881" s="101"/>
      <c r="G881" s="101"/>
      <c r="I881" s="36"/>
      <c r="J881" s="36"/>
      <c r="K881" s="36"/>
      <c r="L881" s="145"/>
      <c r="M881" s="145"/>
      <c r="N881" s="145"/>
      <c r="O881" s="145"/>
      <c r="P881" s="145"/>
      <c r="Q881" s="145"/>
      <c r="R881" s="145"/>
      <c r="S881" s="145"/>
      <c r="T881" s="145"/>
    </row>
    <row r="882" spans="1:20" s="141" customFormat="1">
      <c r="A882" s="101"/>
      <c r="B882" s="101"/>
      <c r="C882" s="140"/>
      <c r="E882" s="101"/>
      <c r="F882" s="101"/>
      <c r="G882" s="101"/>
      <c r="I882" s="36"/>
      <c r="J882" s="36"/>
      <c r="K882" s="36"/>
      <c r="L882" s="145"/>
      <c r="M882" s="145"/>
      <c r="N882" s="145"/>
      <c r="O882" s="145"/>
      <c r="P882" s="145"/>
      <c r="Q882" s="145"/>
      <c r="R882" s="145"/>
      <c r="S882" s="145"/>
      <c r="T882" s="145"/>
    </row>
    <row r="883" spans="1:20" s="141" customFormat="1">
      <c r="A883" s="101"/>
      <c r="B883" s="101"/>
      <c r="C883" s="140"/>
      <c r="E883" s="101"/>
      <c r="F883" s="101"/>
      <c r="G883" s="101"/>
      <c r="I883" s="36"/>
      <c r="J883" s="36"/>
      <c r="K883" s="36"/>
      <c r="L883" s="145"/>
      <c r="M883" s="145"/>
      <c r="N883" s="145"/>
      <c r="O883" s="145"/>
      <c r="P883" s="145"/>
      <c r="Q883" s="145"/>
      <c r="R883" s="145"/>
      <c r="S883" s="145"/>
      <c r="T883" s="145"/>
    </row>
    <row r="884" spans="1:20" s="141" customFormat="1">
      <c r="A884" s="101"/>
      <c r="B884" s="101"/>
      <c r="C884" s="140"/>
      <c r="E884" s="101"/>
      <c r="F884" s="101"/>
      <c r="G884" s="101"/>
      <c r="I884" s="36"/>
      <c r="J884" s="36"/>
      <c r="K884" s="36"/>
      <c r="L884" s="145"/>
      <c r="M884" s="145"/>
      <c r="N884" s="145"/>
      <c r="O884" s="145"/>
      <c r="P884" s="145"/>
      <c r="Q884" s="145"/>
      <c r="R884" s="145"/>
      <c r="S884" s="145"/>
      <c r="T884" s="145"/>
    </row>
    <row r="885" spans="1:20" s="141" customFormat="1">
      <c r="A885" s="101"/>
      <c r="B885" s="101"/>
      <c r="C885" s="140"/>
      <c r="E885" s="101"/>
      <c r="F885" s="101"/>
      <c r="G885" s="101"/>
      <c r="I885" s="36"/>
      <c r="J885" s="36"/>
      <c r="K885" s="36"/>
      <c r="L885" s="145"/>
      <c r="M885" s="145"/>
      <c r="N885" s="145"/>
      <c r="O885" s="145"/>
      <c r="P885" s="145"/>
      <c r="Q885" s="145"/>
      <c r="R885" s="145"/>
      <c r="S885" s="145"/>
      <c r="T885" s="145"/>
    </row>
    <row r="886" spans="1:20" s="141" customFormat="1">
      <c r="A886" s="101"/>
      <c r="B886" s="101"/>
      <c r="C886" s="140"/>
      <c r="E886" s="101"/>
      <c r="F886" s="101"/>
      <c r="G886" s="101"/>
      <c r="I886" s="36"/>
      <c r="J886" s="36"/>
      <c r="K886" s="36"/>
      <c r="L886" s="145"/>
      <c r="M886" s="145"/>
      <c r="N886" s="145"/>
      <c r="O886" s="145"/>
      <c r="P886" s="145"/>
      <c r="Q886" s="145"/>
      <c r="R886" s="145"/>
      <c r="S886" s="145"/>
      <c r="T886" s="145"/>
    </row>
    <row r="887" spans="1:20" s="141" customFormat="1">
      <c r="A887" s="101"/>
      <c r="B887" s="101"/>
      <c r="C887" s="140"/>
      <c r="E887" s="101"/>
      <c r="F887" s="101"/>
      <c r="G887" s="101"/>
      <c r="I887" s="36"/>
      <c r="J887" s="36"/>
      <c r="K887" s="36"/>
      <c r="L887" s="145"/>
      <c r="M887" s="145"/>
      <c r="N887" s="145"/>
      <c r="O887" s="145"/>
      <c r="P887" s="145"/>
      <c r="Q887" s="145"/>
      <c r="R887" s="145"/>
      <c r="S887" s="145"/>
      <c r="T887" s="145"/>
    </row>
    <row r="888" spans="1:20" s="141" customFormat="1">
      <c r="A888" s="101"/>
      <c r="B888" s="101"/>
      <c r="C888" s="140"/>
      <c r="E888" s="101"/>
      <c r="F888" s="101"/>
      <c r="G888" s="101"/>
      <c r="I888" s="36"/>
      <c r="J888" s="36"/>
      <c r="K888" s="36"/>
      <c r="L888" s="145"/>
      <c r="M888" s="145"/>
      <c r="N888" s="145"/>
      <c r="O888" s="145"/>
      <c r="P888" s="145"/>
      <c r="Q888" s="145"/>
      <c r="R888" s="145"/>
      <c r="S888" s="145"/>
      <c r="T888" s="145"/>
    </row>
    <row r="889" spans="1:20" s="141" customFormat="1">
      <c r="A889" s="101"/>
      <c r="B889" s="101"/>
      <c r="C889" s="140"/>
      <c r="E889" s="101"/>
      <c r="F889" s="101"/>
      <c r="G889" s="101"/>
      <c r="I889" s="36"/>
      <c r="J889" s="36"/>
      <c r="K889" s="36"/>
      <c r="L889" s="145"/>
      <c r="M889" s="145"/>
      <c r="N889" s="145"/>
      <c r="O889" s="145"/>
      <c r="P889" s="145"/>
      <c r="Q889" s="145"/>
      <c r="R889" s="145"/>
      <c r="S889" s="145"/>
      <c r="T889" s="145"/>
    </row>
    <row r="890" spans="1:20" s="141" customFormat="1">
      <c r="A890" s="101"/>
      <c r="B890" s="101"/>
      <c r="C890" s="140"/>
      <c r="E890" s="101"/>
      <c r="F890" s="101"/>
      <c r="G890" s="101"/>
      <c r="I890" s="36"/>
      <c r="J890" s="36"/>
      <c r="K890" s="36"/>
      <c r="L890" s="145"/>
      <c r="M890" s="145"/>
      <c r="N890" s="145"/>
      <c r="O890" s="145"/>
      <c r="P890" s="145"/>
      <c r="Q890" s="145"/>
      <c r="R890" s="145"/>
      <c r="S890" s="145"/>
      <c r="T890" s="145"/>
    </row>
    <row r="891" spans="1:20" s="141" customFormat="1">
      <c r="A891" s="101"/>
      <c r="B891" s="101"/>
      <c r="C891" s="140"/>
      <c r="E891" s="101"/>
      <c r="F891" s="101"/>
      <c r="G891" s="101"/>
      <c r="I891" s="36"/>
      <c r="J891" s="36"/>
      <c r="K891" s="36"/>
      <c r="L891" s="145"/>
      <c r="M891" s="145"/>
      <c r="N891" s="145"/>
      <c r="O891" s="145"/>
      <c r="P891" s="145"/>
      <c r="Q891" s="145"/>
      <c r="R891" s="145"/>
      <c r="S891" s="145"/>
      <c r="T891" s="145"/>
    </row>
    <row r="892" spans="1:20" s="141" customFormat="1">
      <c r="A892" s="101"/>
      <c r="B892" s="101"/>
      <c r="C892" s="140"/>
      <c r="E892" s="101"/>
      <c r="F892" s="101"/>
      <c r="G892" s="101"/>
      <c r="I892" s="36"/>
      <c r="J892" s="36"/>
      <c r="K892" s="36"/>
      <c r="L892" s="145"/>
      <c r="M892" s="145"/>
      <c r="N892" s="145"/>
      <c r="O892" s="145"/>
      <c r="P892" s="145"/>
      <c r="Q892" s="145"/>
      <c r="R892" s="145"/>
      <c r="S892" s="145"/>
      <c r="T892" s="145"/>
    </row>
    <row r="893" spans="1:20" s="141" customFormat="1">
      <c r="A893" s="101"/>
      <c r="B893" s="101"/>
      <c r="C893" s="140"/>
      <c r="E893" s="101"/>
      <c r="F893" s="101"/>
      <c r="G893" s="101"/>
      <c r="I893" s="36"/>
      <c r="J893" s="36"/>
      <c r="K893" s="36"/>
      <c r="L893" s="145"/>
      <c r="M893" s="145"/>
      <c r="N893" s="145"/>
      <c r="O893" s="145"/>
      <c r="P893" s="145"/>
      <c r="Q893" s="145"/>
      <c r="R893" s="145"/>
      <c r="S893" s="145"/>
      <c r="T893" s="145"/>
    </row>
    <row r="894" spans="1:20" s="141" customFormat="1">
      <c r="A894" s="101"/>
      <c r="B894" s="101"/>
      <c r="C894" s="140"/>
      <c r="E894" s="101"/>
      <c r="F894" s="101"/>
      <c r="G894" s="101"/>
      <c r="I894" s="36"/>
      <c r="J894" s="36"/>
      <c r="K894" s="36"/>
      <c r="L894" s="145"/>
      <c r="M894" s="145"/>
      <c r="N894" s="145"/>
      <c r="O894" s="145"/>
      <c r="P894" s="145"/>
      <c r="Q894" s="145"/>
      <c r="R894" s="145"/>
      <c r="S894" s="145"/>
      <c r="T894" s="145"/>
    </row>
    <row r="895" spans="1:20" s="141" customFormat="1">
      <c r="A895" s="101"/>
      <c r="B895" s="101"/>
      <c r="C895" s="140"/>
      <c r="E895" s="101"/>
      <c r="F895" s="101"/>
      <c r="G895" s="101"/>
      <c r="I895" s="36"/>
      <c r="J895" s="36"/>
      <c r="K895" s="36"/>
      <c r="L895" s="145"/>
      <c r="M895" s="145"/>
      <c r="N895" s="145"/>
      <c r="O895" s="145"/>
      <c r="P895" s="145"/>
      <c r="Q895" s="145"/>
      <c r="R895" s="145"/>
      <c r="S895" s="145"/>
      <c r="T895" s="145"/>
    </row>
    <row r="896" spans="1:20" s="141" customFormat="1">
      <c r="A896" s="101"/>
      <c r="B896" s="101"/>
      <c r="C896" s="140"/>
      <c r="E896" s="101"/>
      <c r="F896" s="101"/>
      <c r="G896" s="101"/>
      <c r="I896" s="36"/>
      <c r="J896" s="36"/>
      <c r="K896" s="36"/>
      <c r="L896" s="145"/>
      <c r="M896" s="145"/>
      <c r="N896" s="145"/>
      <c r="O896" s="145"/>
      <c r="P896" s="145"/>
      <c r="Q896" s="145"/>
      <c r="R896" s="145"/>
      <c r="S896" s="145"/>
      <c r="T896" s="145"/>
    </row>
    <row r="897" spans="1:20" s="141" customFormat="1">
      <c r="A897" s="101"/>
      <c r="B897" s="101"/>
      <c r="C897" s="140"/>
      <c r="E897" s="101"/>
      <c r="F897" s="101"/>
      <c r="G897" s="101"/>
      <c r="I897" s="36"/>
      <c r="J897" s="36"/>
      <c r="K897" s="36"/>
      <c r="L897" s="145"/>
      <c r="M897" s="145"/>
      <c r="N897" s="145"/>
      <c r="O897" s="145"/>
      <c r="P897" s="145"/>
      <c r="Q897" s="145"/>
      <c r="R897" s="145"/>
      <c r="S897" s="145"/>
      <c r="T897" s="145"/>
    </row>
    <row r="898" spans="1:20" s="141" customFormat="1">
      <c r="A898" s="101"/>
      <c r="B898" s="101"/>
      <c r="C898" s="140"/>
      <c r="E898" s="101"/>
      <c r="F898" s="101"/>
      <c r="G898" s="101"/>
      <c r="I898" s="36"/>
      <c r="J898" s="36"/>
      <c r="K898" s="36"/>
      <c r="L898" s="145"/>
      <c r="M898" s="145"/>
      <c r="N898" s="145"/>
      <c r="O898" s="145"/>
      <c r="P898" s="145"/>
      <c r="Q898" s="145"/>
      <c r="R898" s="145"/>
      <c r="S898" s="145"/>
      <c r="T898" s="145"/>
    </row>
    <row r="899" spans="1:20" s="141" customFormat="1">
      <c r="A899" s="101"/>
      <c r="B899" s="101"/>
      <c r="C899" s="140"/>
      <c r="E899" s="101"/>
      <c r="F899" s="101"/>
      <c r="G899" s="101"/>
      <c r="I899" s="36"/>
      <c r="J899" s="36"/>
      <c r="K899" s="36"/>
      <c r="L899" s="145"/>
      <c r="M899" s="145"/>
      <c r="N899" s="145"/>
      <c r="O899" s="145"/>
      <c r="P899" s="145"/>
      <c r="Q899" s="145"/>
      <c r="R899" s="145"/>
      <c r="S899" s="145"/>
      <c r="T899" s="145"/>
    </row>
    <row r="900" spans="1:20" s="141" customFormat="1">
      <c r="A900" s="101"/>
      <c r="B900" s="101"/>
      <c r="C900" s="140"/>
      <c r="E900" s="101"/>
      <c r="F900" s="101"/>
      <c r="G900" s="101"/>
      <c r="I900" s="36"/>
      <c r="J900" s="36"/>
      <c r="K900" s="36"/>
      <c r="L900" s="145"/>
      <c r="M900" s="145"/>
      <c r="N900" s="145"/>
      <c r="O900" s="145"/>
      <c r="P900" s="145"/>
      <c r="Q900" s="145"/>
      <c r="R900" s="145"/>
      <c r="S900" s="145"/>
      <c r="T900" s="145"/>
    </row>
    <row r="901" spans="1:20" s="141" customFormat="1">
      <c r="A901" s="101"/>
      <c r="B901" s="101"/>
      <c r="C901" s="140"/>
      <c r="E901" s="101"/>
      <c r="F901" s="101"/>
      <c r="G901" s="101"/>
      <c r="I901" s="36"/>
      <c r="J901" s="36"/>
      <c r="K901" s="36"/>
      <c r="L901" s="145"/>
      <c r="M901" s="145"/>
      <c r="N901" s="145"/>
      <c r="O901" s="145"/>
      <c r="P901" s="145"/>
      <c r="Q901" s="145"/>
      <c r="R901" s="145"/>
      <c r="S901" s="145"/>
      <c r="T901" s="145"/>
    </row>
    <row r="902" spans="1:20" s="141" customFormat="1">
      <c r="A902" s="101"/>
      <c r="B902" s="101"/>
      <c r="C902" s="140"/>
      <c r="E902" s="101"/>
      <c r="F902" s="101"/>
      <c r="G902" s="101"/>
      <c r="I902" s="36"/>
      <c r="J902" s="36"/>
      <c r="K902" s="36"/>
      <c r="L902" s="145"/>
      <c r="M902" s="145"/>
      <c r="N902" s="145"/>
      <c r="O902" s="145"/>
      <c r="P902" s="145"/>
      <c r="Q902" s="145"/>
      <c r="R902" s="145"/>
      <c r="S902" s="145"/>
      <c r="T902" s="145"/>
    </row>
    <row r="903" spans="1:20" s="141" customFormat="1">
      <c r="A903" s="101"/>
      <c r="B903" s="101"/>
      <c r="C903" s="140"/>
      <c r="E903" s="101"/>
      <c r="F903" s="101"/>
      <c r="G903" s="101"/>
      <c r="I903" s="36"/>
      <c r="J903" s="36"/>
      <c r="K903" s="36"/>
      <c r="L903" s="145"/>
      <c r="M903" s="145"/>
      <c r="N903" s="145"/>
      <c r="O903" s="145"/>
      <c r="P903" s="145"/>
      <c r="Q903" s="145"/>
      <c r="R903" s="145"/>
      <c r="S903" s="145"/>
      <c r="T903" s="145"/>
    </row>
    <row r="904" spans="1:20" s="141" customFormat="1">
      <c r="A904" s="101"/>
      <c r="B904" s="101"/>
      <c r="C904" s="140"/>
      <c r="E904" s="101"/>
      <c r="F904" s="101"/>
      <c r="G904" s="101"/>
      <c r="I904" s="36"/>
      <c r="J904" s="36"/>
      <c r="K904" s="36"/>
      <c r="L904" s="145"/>
      <c r="M904" s="145"/>
      <c r="N904" s="145"/>
      <c r="O904" s="145"/>
      <c r="P904" s="145"/>
      <c r="Q904" s="145"/>
      <c r="R904" s="145"/>
      <c r="S904" s="145"/>
      <c r="T904" s="145"/>
    </row>
    <row r="905" spans="1:20" s="141" customFormat="1">
      <c r="A905" s="101"/>
      <c r="B905" s="101"/>
      <c r="C905" s="140"/>
      <c r="E905" s="101"/>
      <c r="F905" s="101"/>
      <c r="G905" s="101"/>
      <c r="I905" s="36"/>
      <c r="J905" s="36"/>
      <c r="K905" s="36"/>
      <c r="L905" s="145"/>
      <c r="M905" s="145"/>
      <c r="N905" s="145"/>
      <c r="O905" s="145"/>
      <c r="P905" s="145"/>
      <c r="Q905" s="145"/>
      <c r="R905" s="145"/>
      <c r="S905" s="145"/>
      <c r="T905" s="145"/>
    </row>
    <row r="906" spans="1:20" s="141" customFormat="1">
      <c r="A906" s="101"/>
      <c r="B906" s="101"/>
      <c r="C906" s="140"/>
      <c r="E906" s="101"/>
      <c r="F906" s="101"/>
      <c r="G906" s="101"/>
      <c r="I906" s="36"/>
      <c r="J906" s="36"/>
      <c r="K906" s="36"/>
      <c r="L906" s="145"/>
      <c r="M906" s="145"/>
      <c r="N906" s="145"/>
      <c r="O906" s="145"/>
      <c r="P906" s="145"/>
      <c r="Q906" s="145"/>
      <c r="R906" s="145"/>
      <c r="S906" s="145"/>
      <c r="T906" s="145"/>
    </row>
    <row r="907" spans="1:20" s="141" customFormat="1">
      <c r="A907" s="101"/>
      <c r="B907" s="101"/>
      <c r="C907" s="140"/>
      <c r="E907" s="101"/>
      <c r="F907" s="101"/>
      <c r="G907" s="101"/>
      <c r="I907" s="36"/>
      <c r="J907" s="36"/>
      <c r="K907" s="36"/>
      <c r="L907" s="145"/>
      <c r="M907" s="145"/>
      <c r="N907" s="145"/>
      <c r="O907" s="145"/>
      <c r="P907" s="145"/>
      <c r="Q907" s="145"/>
      <c r="R907" s="145"/>
      <c r="S907" s="145"/>
      <c r="T907" s="145"/>
    </row>
    <row r="908" spans="1:20" s="141" customFormat="1">
      <c r="A908" s="101"/>
      <c r="B908" s="101"/>
      <c r="C908" s="140"/>
      <c r="E908" s="101"/>
      <c r="F908" s="101"/>
      <c r="G908" s="101"/>
      <c r="I908" s="36"/>
      <c r="J908" s="36"/>
      <c r="K908" s="36"/>
      <c r="L908" s="145"/>
      <c r="M908" s="145"/>
      <c r="N908" s="145"/>
      <c r="O908" s="145"/>
      <c r="P908" s="145"/>
      <c r="Q908" s="145"/>
      <c r="R908" s="145"/>
      <c r="S908" s="145"/>
      <c r="T908" s="145"/>
    </row>
    <row r="909" spans="1:20" s="101" customFormat="1">
      <c r="C909" s="14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</row>
    <row r="910" spans="1:20" s="101" customFormat="1">
      <c r="C910" s="14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</row>
    <row r="911" spans="1:20" s="101" customFormat="1">
      <c r="C911" s="14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</row>
    <row r="912" spans="1:20" s="101" customFormat="1">
      <c r="C912" s="14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</row>
    <row r="913" spans="3:20" s="101" customFormat="1">
      <c r="C913" s="14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</row>
    <row r="914" spans="3:20" s="101" customFormat="1">
      <c r="C914" s="14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</row>
    <row r="915" spans="3:20" s="101" customFormat="1">
      <c r="C915" s="146"/>
      <c r="D915" s="141"/>
      <c r="H915" s="141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</row>
    <row r="916" spans="3:20" s="101" customFormat="1">
      <c r="C916" s="146"/>
      <c r="D916" s="141"/>
      <c r="H916" s="141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</row>
    <row r="917" spans="3:20" s="101" customFormat="1">
      <c r="C917" s="146"/>
      <c r="D917" s="141"/>
      <c r="H917" s="141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</row>
    <row r="918" spans="3:20" s="101" customFormat="1">
      <c r="C918" s="146"/>
      <c r="D918" s="141"/>
      <c r="H918" s="141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</row>
    <row r="919" spans="3:20" s="101" customFormat="1">
      <c r="C919" s="146"/>
      <c r="D919" s="141"/>
      <c r="H919" s="141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</row>
    <row r="920" spans="3:20" s="101" customFormat="1">
      <c r="C920" s="146"/>
      <c r="D920" s="141"/>
      <c r="H920" s="141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</row>
    <row r="921" spans="3:20" s="101" customFormat="1">
      <c r="C921" s="146"/>
      <c r="D921" s="141"/>
      <c r="H921" s="141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</row>
    <row r="922" spans="3:20" s="101" customFormat="1">
      <c r="C922" s="146"/>
      <c r="D922" s="141"/>
      <c r="H922" s="141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</row>
    <row r="923" spans="3:20" s="101" customFormat="1">
      <c r="C923" s="146"/>
      <c r="D923" s="141"/>
      <c r="H923" s="141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</row>
    <row r="924" spans="3:20" s="101" customFormat="1">
      <c r="C924" s="146"/>
      <c r="D924" s="141"/>
      <c r="H924" s="141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</row>
    <row r="925" spans="3:20" s="101" customFormat="1">
      <c r="C925" s="146"/>
      <c r="D925" s="141"/>
      <c r="H925" s="141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</row>
    <row r="926" spans="3:20" s="101" customFormat="1">
      <c r="C926" s="146"/>
      <c r="D926" s="141"/>
      <c r="H926" s="141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</row>
    <row r="927" spans="3:20" s="101" customFormat="1">
      <c r="C927" s="146"/>
      <c r="D927" s="141"/>
      <c r="H927" s="141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</row>
    <row r="928" spans="3:20" s="101" customFormat="1">
      <c r="C928" s="146"/>
      <c r="D928" s="141"/>
      <c r="H928" s="141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</row>
    <row r="929" spans="3:20" s="101" customFormat="1">
      <c r="C929" s="146"/>
      <c r="D929" s="141"/>
      <c r="H929" s="141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</row>
    <row r="930" spans="3:20" s="101" customFormat="1">
      <c r="C930" s="146"/>
      <c r="D930" s="141"/>
      <c r="H930" s="141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</row>
    <row r="931" spans="3:20" s="101" customFormat="1">
      <c r="C931" s="146"/>
      <c r="D931" s="141"/>
      <c r="H931" s="141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</row>
    <row r="932" spans="3:20" s="101" customFormat="1">
      <c r="C932" s="146"/>
      <c r="D932" s="141"/>
      <c r="H932" s="141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</row>
    <row r="933" spans="3:20" s="101" customFormat="1">
      <c r="C933" s="146"/>
      <c r="D933" s="141"/>
      <c r="H933" s="141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</row>
    <row r="934" spans="3:20" s="101" customFormat="1">
      <c r="C934" s="146"/>
      <c r="D934" s="141"/>
      <c r="H934" s="141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</row>
    <row r="935" spans="3:20" s="101" customFormat="1">
      <c r="C935" s="146"/>
      <c r="D935" s="141"/>
      <c r="H935" s="141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</row>
    <row r="1249" spans="3:8">
      <c r="C1249"/>
      <c r="D1249"/>
      <c r="H1249" s="2" t="e">
        <f>IF(#REF!&lt;=#REF!,"baja","")</f>
        <v>#REF!</v>
      </c>
    </row>
    <row r="1250" spans="3:8">
      <c r="C1250"/>
      <c r="D1250"/>
      <c r="H1250" s="2" t="e">
        <f>IF(#REF!&lt;=#REF!,"baja","")</f>
        <v>#REF!</v>
      </c>
    </row>
    <row r="1251" spans="3:8">
      <c r="C1251"/>
      <c r="D1251"/>
      <c r="H1251" s="2" t="e">
        <f>IF(#REF!&lt;=#REF!,"baja","")</f>
        <v>#REF!</v>
      </c>
    </row>
    <row r="1252" spans="3:8">
      <c r="C1252"/>
      <c r="D1252"/>
      <c r="H1252" s="2" t="e">
        <f>IF(#REF!&lt;=#REF!,"baja","")</f>
        <v>#REF!</v>
      </c>
    </row>
    <row r="1253" spans="3:8">
      <c r="C1253"/>
      <c r="D1253"/>
      <c r="H1253" s="2" t="e">
        <f>IF(#REF!&lt;=#REF!,"baja","")</f>
        <v>#REF!</v>
      </c>
    </row>
    <row r="1254" spans="3:8">
      <c r="C1254"/>
      <c r="D1254"/>
      <c r="H1254" s="2" t="e">
        <f>IF(#REF!&lt;=#REF!,"baja","")</f>
        <v>#REF!</v>
      </c>
    </row>
    <row r="1255" spans="3:8">
      <c r="C1255"/>
      <c r="D1255"/>
      <c r="H1255" s="2" t="e">
        <f>IF(#REF!&lt;=#REF!,"baja","")</f>
        <v>#REF!</v>
      </c>
    </row>
    <row r="1256" spans="3:8">
      <c r="C1256"/>
      <c r="D1256"/>
      <c r="H1256" s="2" t="e">
        <f>IF(#REF!&lt;=#REF!,"baja","")</f>
        <v>#REF!</v>
      </c>
    </row>
    <row r="1257" spans="3:8">
      <c r="C1257"/>
      <c r="D1257"/>
      <c r="H1257" s="2" t="e">
        <f>IF(#REF!&lt;=#REF!,"baja","")</f>
        <v>#REF!</v>
      </c>
    </row>
    <row r="1258" spans="3:8">
      <c r="C1258"/>
      <c r="D1258"/>
      <c r="H1258" s="2" t="e">
        <f>IF(#REF!&lt;=#REF!,"baja","")</f>
        <v>#REF!</v>
      </c>
    </row>
    <row r="1259" spans="3:8">
      <c r="C1259"/>
      <c r="D1259"/>
      <c r="H1259" s="2" t="e">
        <f>IF(#REF!&lt;=#REF!,"baja","")</f>
        <v>#REF!</v>
      </c>
    </row>
    <row r="1260" spans="3:8">
      <c r="C1260"/>
      <c r="D1260"/>
      <c r="H1260" s="2" t="e">
        <f>IF(#REF!&lt;=#REF!,"baja","")</f>
        <v>#REF!</v>
      </c>
    </row>
    <row r="1261" spans="3:8">
      <c r="C1261"/>
      <c r="D1261"/>
      <c r="H1261" s="2" t="e">
        <f>IF(#REF!&lt;=#REF!,"baja","")</f>
        <v>#REF!</v>
      </c>
    </row>
    <row r="1262" spans="3:8">
      <c r="C1262"/>
      <c r="D1262"/>
      <c r="H1262" s="2" t="e">
        <f>IF(#REF!&lt;=#REF!,"baja","")</f>
        <v>#REF!</v>
      </c>
    </row>
    <row r="1263" spans="3:8">
      <c r="C1263"/>
      <c r="D1263"/>
      <c r="H1263" s="2" t="e">
        <f>IF(#REF!&lt;=#REF!,"baja","")</f>
        <v>#REF!</v>
      </c>
    </row>
    <row r="1264" spans="3:8">
      <c r="C1264"/>
      <c r="D1264"/>
      <c r="H1264" s="2" t="e">
        <f>IF(#REF!&lt;=#REF!,"baja","")</f>
        <v>#REF!</v>
      </c>
    </row>
    <row r="1265" spans="3:8">
      <c r="C1265"/>
      <c r="D1265"/>
      <c r="H1265" s="2" t="e">
        <f>IF(#REF!&lt;=#REF!,"baja","")</f>
        <v>#REF!</v>
      </c>
    </row>
    <row r="1266" spans="3:8">
      <c r="C1266"/>
      <c r="D1266"/>
      <c r="H1266" s="2" t="e">
        <f>IF(#REF!&lt;=#REF!,"baja","")</f>
        <v>#REF!</v>
      </c>
    </row>
    <row r="1267" spans="3:8">
      <c r="C1267"/>
      <c r="D1267"/>
      <c r="H1267" s="2" t="e">
        <f>IF(#REF!&lt;=#REF!,"baja","")</f>
        <v>#REF!</v>
      </c>
    </row>
    <row r="1268" spans="3:8">
      <c r="C1268"/>
      <c r="D1268"/>
      <c r="H1268" s="2" t="e">
        <f>IF(#REF!&lt;=#REF!,"baja","")</f>
        <v>#REF!</v>
      </c>
    </row>
    <row r="1269" spans="3:8">
      <c r="C1269"/>
      <c r="D1269"/>
      <c r="H1269" s="2" t="e">
        <f>IF(#REF!&lt;=#REF!,"baja","")</f>
        <v>#REF!</v>
      </c>
    </row>
    <row r="1270" spans="3:8">
      <c r="C1270"/>
      <c r="D1270"/>
      <c r="H1270" s="2" t="e">
        <f>IF(#REF!&lt;=#REF!,"baja","")</f>
        <v>#REF!</v>
      </c>
    </row>
    <row r="1271" spans="3:8">
      <c r="C1271"/>
      <c r="D1271"/>
      <c r="H1271" s="2" t="e">
        <f>IF(#REF!&lt;=#REF!,"baja","")</f>
        <v>#REF!</v>
      </c>
    </row>
    <row r="1272" spans="3:8">
      <c r="C1272"/>
      <c r="D1272"/>
      <c r="H1272" s="2" t="e">
        <f>IF(#REF!&lt;=#REF!,"baja","")</f>
        <v>#REF!</v>
      </c>
    </row>
    <row r="1273" spans="3:8">
      <c r="C1273"/>
      <c r="D1273"/>
      <c r="H1273" s="2" t="e">
        <f>IF(#REF!&lt;=#REF!,"baja","")</f>
        <v>#REF!</v>
      </c>
    </row>
    <row r="1274" spans="3:8">
      <c r="C1274"/>
      <c r="D1274"/>
      <c r="H1274" s="2" t="e">
        <f>IF(#REF!&lt;=#REF!,"baja","")</f>
        <v>#REF!</v>
      </c>
    </row>
    <row r="1275" spans="3:8">
      <c r="C1275"/>
      <c r="D1275"/>
      <c r="H1275" s="2" t="e">
        <f>IF(#REF!&lt;=#REF!,"baja","")</f>
        <v>#REF!</v>
      </c>
    </row>
    <row r="1276" spans="3:8">
      <c r="C1276"/>
      <c r="D1276"/>
      <c r="H1276" s="2" t="e">
        <f>IF(#REF!&lt;=#REF!,"baja","")</f>
        <v>#REF!</v>
      </c>
    </row>
    <row r="1277" spans="3:8">
      <c r="C1277"/>
      <c r="D1277"/>
      <c r="H1277" s="2" t="e">
        <f>IF(#REF!&lt;=#REF!,"baja","")</f>
        <v>#REF!</v>
      </c>
    </row>
    <row r="1278" spans="3:8">
      <c r="C1278"/>
      <c r="D1278"/>
      <c r="H1278" s="2" t="e">
        <f>IF(#REF!&lt;=#REF!,"baja","")</f>
        <v>#REF!</v>
      </c>
    </row>
    <row r="1279" spans="3:8">
      <c r="C1279"/>
      <c r="D1279"/>
      <c r="H1279" s="2" t="e">
        <f>IF(#REF!&lt;=#REF!,"baja","")</f>
        <v>#REF!</v>
      </c>
    </row>
    <row r="1280" spans="3:8">
      <c r="C1280"/>
      <c r="D1280"/>
      <c r="H1280" s="2" t="e">
        <f>IF(#REF!&lt;=#REF!,"baja","")</f>
        <v>#REF!</v>
      </c>
    </row>
    <row r="1281" spans="3:8">
      <c r="C1281"/>
      <c r="D1281"/>
      <c r="H1281" s="2" t="e">
        <f>IF(#REF!&lt;=#REF!,"baja","")</f>
        <v>#REF!</v>
      </c>
    </row>
    <row r="1282" spans="3:8">
      <c r="C1282"/>
      <c r="D1282"/>
      <c r="H1282" s="2" t="e">
        <f>IF(#REF!&lt;=#REF!,"baja","")</f>
        <v>#REF!</v>
      </c>
    </row>
    <row r="1283" spans="3:8">
      <c r="C1283"/>
      <c r="D1283"/>
      <c r="H1283" s="2" t="e">
        <f>IF(#REF!&lt;=#REF!,"baja","")</f>
        <v>#REF!</v>
      </c>
    </row>
    <row r="1284" spans="3:8">
      <c r="C1284"/>
      <c r="D1284"/>
      <c r="H1284" s="2" t="e">
        <f>IF(#REF!&lt;=#REF!,"baja","")</f>
        <v>#REF!</v>
      </c>
    </row>
    <row r="1285" spans="3:8">
      <c r="C1285"/>
      <c r="D1285"/>
      <c r="H1285" s="2" t="e">
        <f>IF(#REF!&lt;=#REF!,"baja","")</f>
        <v>#REF!</v>
      </c>
    </row>
    <row r="1286" spans="3:8">
      <c r="C1286"/>
      <c r="D1286"/>
      <c r="H1286" s="2" t="e">
        <f>IF(#REF!&lt;=#REF!,"baja","")</f>
        <v>#REF!</v>
      </c>
    </row>
    <row r="1287" spans="3:8">
      <c r="C1287"/>
      <c r="D1287"/>
      <c r="H1287" s="2" t="e">
        <f>IF(#REF!&lt;=#REF!,"baja","")</f>
        <v>#REF!</v>
      </c>
    </row>
    <row r="1288" spans="3:8">
      <c r="C1288"/>
      <c r="D1288"/>
      <c r="H1288" s="2" t="e">
        <f>IF(#REF!&lt;=#REF!,"baja","")</f>
        <v>#REF!</v>
      </c>
    </row>
    <row r="1289" spans="3:8">
      <c r="C1289"/>
      <c r="D1289"/>
      <c r="H1289" s="2" t="e">
        <f>IF(#REF!&lt;=#REF!,"baja","")</f>
        <v>#REF!</v>
      </c>
    </row>
    <row r="1290" spans="3:8">
      <c r="C1290"/>
      <c r="D1290"/>
      <c r="H1290" s="2" t="e">
        <f>IF(#REF!&lt;=#REF!,"baja","")</f>
        <v>#REF!</v>
      </c>
    </row>
    <row r="1291" spans="3:8">
      <c r="C1291"/>
      <c r="D1291"/>
      <c r="H1291" s="2" t="e">
        <f>IF(#REF!&lt;=#REF!,"baja","")</f>
        <v>#REF!</v>
      </c>
    </row>
    <row r="1292" spans="3:8">
      <c r="C1292"/>
      <c r="D1292"/>
      <c r="H1292" s="2" t="e">
        <f>IF(#REF!&lt;=#REF!,"baja","")</f>
        <v>#REF!</v>
      </c>
    </row>
    <row r="1293" spans="3:8">
      <c r="C1293"/>
      <c r="D1293"/>
      <c r="H1293" s="2" t="e">
        <f>IF(#REF!&lt;=#REF!,"baja","")</f>
        <v>#REF!</v>
      </c>
    </row>
    <row r="1294" spans="3:8">
      <c r="C1294"/>
      <c r="D1294"/>
      <c r="H1294" s="2" t="e">
        <f>IF(#REF!&lt;=#REF!,"baja","")</f>
        <v>#REF!</v>
      </c>
    </row>
    <row r="1295" spans="3:8">
      <c r="C1295"/>
      <c r="D1295"/>
      <c r="H1295" s="2" t="e">
        <f>IF(#REF!&lt;=#REF!,"baja","")</f>
        <v>#REF!</v>
      </c>
    </row>
    <row r="1296" spans="3:8">
      <c r="C1296"/>
      <c r="D1296"/>
      <c r="H1296" s="2" t="e">
        <f>IF(#REF!&lt;=#REF!,"baja","")</f>
        <v>#REF!</v>
      </c>
    </row>
    <row r="1297" spans="3:8">
      <c r="C1297"/>
      <c r="D1297"/>
      <c r="H1297" s="2" t="e">
        <f>IF(#REF!&lt;=#REF!,"baja","")</f>
        <v>#REF!</v>
      </c>
    </row>
    <row r="1298" spans="3:8">
      <c r="C1298"/>
      <c r="D1298"/>
      <c r="H1298" s="2" t="e">
        <f>IF(#REF!&lt;=#REF!,"baja","")</f>
        <v>#REF!</v>
      </c>
    </row>
    <row r="1299" spans="3:8">
      <c r="C1299"/>
      <c r="D1299"/>
      <c r="H1299" s="2" t="e">
        <f>IF(#REF!&lt;=#REF!,"baja","")</f>
        <v>#REF!</v>
      </c>
    </row>
    <row r="1300" spans="3:8">
      <c r="C1300"/>
      <c r="D1300"/>
      <c r="H1300" s="2" t="e">
        <f>IF(#REF!&lt;=#REF!,"baja","")</f>
        <v>#REF!</v>
      </c>
    </row>
    <row r="1301" spans="3:8">
      <c r="C1301"/>
      <c r="D1301"/>
      <c r="H1301" s="2" t="e">
        <f>IF(#REF!&lt;=#REF!,"baja","")</f>
        <v>#REF!</v>
      </c>
    </row>
    <row r="1302" spans="3:8">
      <c r="C1302"/>
      <c r="D1302"/>
      <c r="H1302" s="2" t="e">
        <f>IF(#REF!&lt;=#REF!,"baja","")</f>
        <v>#REF!</v>
      </c>
    </row>
    <row r="1303" spans="3:8">
      <c r="C1303"/>
      <c r="D1303"/>
      <c r="H1303" s="2" t="e">
        <f>IF(#REF!&lt;=#REF!,"baja","")</f>
        <v>#REF!</v>
      </c>
    </row>
    <row r="1304" spans="3:8">
      <c r="C1304"/>
      <c r="D1304"/>
      <c r="H1304" s="2" t="e">
        <f>IF(#REF!&lt;=#REF!,"baja","")</f>
        <v>#REF!</v>
      </c>
    </row>
    <row r="1305" spans="3:8">
      <c r="C1305"/>
      <c r="D1305"/>
      <c r="H1305" s="2" t="e">
        <f>IF(#REF!&lt;=#REF!,"baja","")</f>
        <v>#REF!</v>
      </c>
    </row>
    <row r="1306" spans="3:8">
      <c r="C1306"/>
      <c r="D1306"/>
      <c r="H1306" s="2" t="e">
        <f>IF(#REF!&lt;=#REF!,"baja","")</f>
        <v>#REF!</v>
      </c>
    </row>
    <row r="1307" spans="3:8">
      <c r="C1307"/>
      <c r="D1307"/>
      <c r="H1307" s="2" t="e">
        <f>IF(#REF!&lt;=#REF!,"baja","")</f>
        <v>#REF!</v>
      </c>
    </row>
    <row r="1308" spans="3:8">
      <c r="C1308"/>
      <c r="D1308"/>
      <c r="H1308" s="2" t="e">
        <f>IF(#REF!&lt;=#REF!,"baja","")</f>
        <v>#REF!</v>
      </c>
    </row>
    <row r="1309" spans="3:8">
      <c r="C1309"/>
      <c r="D1309"/>
      <c r="H1309" s="2" t="e">
        <f>IF(#REF!&lt;=#REF!,"baja","")</f>
        <v>#REF!</v>
      </c>
    </row>
    <row r="1310" spans="3:8">
      <c r="C1310"/>
      <c r="D1310"/>
      <c r="H1310" s="2" t="e">
        <f>IF(#REF!&lt;=#REF!,"baja","")</f>
        <v>#REF!</v>
      </c>
    </row>
    <row r="1311" spans="3:8">
      <c r="C1311"/>
      <c r="D1311"/>
      <c r="H1311" s="2" t="e">
        <f>IF(#REF!&lt;=#REF!,"baja","")</f>
        <v>#REF!</v>
      </c>
    </row>
    <row r="1312" spans="3:8">
      <c r="C1312"/>
      <c r="D1312"/>
      <c r="H1312" s="2" t="e">
        <f>IF(#REF!&lt;=#REF!,"baja","")</f>
        <v>#REF!</v>
      </c>
    </row>
    <row r="1313" spans="3:8">
      <c r="C1313"/>
      <c r="D1313"/>
      <c r="H1313" s="2" t="e">
        <f>IF(#REF!&lt;=#REF!,"baja","")</f>
        <v>#REF!</v>
      </c>
    </row>
    <row r="1314" spans="3:8">
      <c r="C1314"/>
      <c r="D1314"/>
      <c r="H1314" s="2" t="e">
        <f>IF(#REF!&lt;=#REF!,"baja","")</f>
        <v>#REF!</v>
      </c>
    </row>
    <row r="1315" spans="3:8">
      <c r="C1315"/>
      <c r="D1315"/>
      <c r="H1315" s="2" t="e">
        <f>IF(#REF!&lt;=#REF!,"baja","")</f>
        <v>#REF!</v>
      </c>
    </row>
    <row r="1316" spans="3:8">
      <c r="C1316"/>
      <c r="D1316"/>
      <c r="H1316" s="2" t="e">
        <f>IF(#REF!&lt;=#REF!,"baja","")</f>
        <v>#REF!</v>
      </c>
    </row>
    <row r="1317" spans="3:8">
      <c r="C1317"/>
      <c r="D1317"/>
      <c r="H1317" s="2" t="e">
        <f>IF(#REF!&lt;=#REF!,"baja","")</f>
        <v>#REF!</v>
      </c>
    </row>
    <row r="1318" spans="3:8">
      <c r="C1318"/>
      <c r="D1318"/>
      <c r="H1318" s="2" t="e">
        <f>IF(#REF!&lt;=#REF!,"baja","")</f>
        <v>#REF!</v>
      </c>
    </row>
    <row r="1319" spans="3:8">
      <c r="C1319"/>
      <c r="D1319"/>
      <c r="H1319" s="2" t="e">
        <f>IF(#REF!&lt;=#REF!,"baja","")</f>
        <v>#REF!</v>
      </c>
    </row>
    <row r="1320" spans="3:8">
      <c r="C1320"/>
      <c r="D1320"/>
      <c r="H1320" s="2" t="e">
        <f>IF(#REF!&lt;=#REF!,"baja","")</f>
        <v>#REF!</v>
      </c>
    </row>
    <row r="1321" spans="3:8">
      <c r="C1321"/>
      <c r="D1321"/>
      <c r="H1321" s="2" t="e">
        <f>IF(#REF!&lt;=#REF!,"baja","")</f>
        <v>#REF!</v>
      </c>
    </row>
    <row r="1322" spans="3:8">
      <c r="C1322"/>
      <c r="D1322"/>
      <c r="H1322" s="2" t="e">
        <f>IF(#REF!&lt;=#REF!,"baja","")</f>
        <v>#REF!</v>
      </c>
    </row>
    <row r="1323" spans="3:8">
      <c r="C1323"/>
      <c r="D1323"/>
      <c r="H1323" s="2" t="e">
        <f>IF(#REF!&lt;=#REF!,"baja","")</f>
        <v>#REF!</v>
      </c>
    </row>
    <row r="1324" spans="3:8">
      <c r="C1324"/>
      <c r="D1324"/>
      <c r="H1324" s="2" t="e">
        <f>IF(#REF!&lt;=#REF!,"baja","")</f>
        <v>#REF!</v>
      </c>
    </row>
    <row r="1325" spans="3:8">
      <c r="C1325"/>
      <c r="D1325"/>
      <c r="H1325" s="2" t="e">
        <f>IF(#REF!&lt;=#REF!,"baja","")</f>
        <v>#REF!</v>
      </c>
    </row>
    <row r="1326" spans="3:8">
      <c r="C1326"/>
      <c r="D1326"/>
      <c r="H1326" s="2" t="e">
        <f>IF(#REF!&lt;=#REF!,"baja","")</f>
        <v>#REF!</v>
      </c>
    </row>
    <row r="1327" spans="3:8">
      <c r="C1327"/>
      <c r="D1327"/>
      <c r="H1327" s="2" t="e">
        <f>IF(#REF!&lt;=#REF!,"baja","")</f>
        <v>#REF!</v>
      </c>
    </row>
    <row r="1328" spans="3:8">
      <c r="C1328"/>
      <c r="D1328"/>
      <c r="H1328" s="2" t="e">
        <f>IF(#REF!&lt;=#REF!,"baja","")</f>
        <v>#REF!</v>
      </c>
    </row>
    <row r="1329" spans="3:8">
      <c r="C1329"/>
      <c r="D1329"/>
      <c r="H1329" s="2" t="e">
        <f>IF(#REF!&lt;=#REF!,"baja","")</f>
        <v>#REF!</v>
      </c>
    </row>
    <row r="1330" spans="3:8">
      <c r="C1330"/>
      <c r="D1330"/>
      <c r="H1330" s="2" t="e">
        <f>IF(#REF!&lt;=#REF!,"baja","")</f>
        <v>#REF!</v>
      </c>
    </row>
    <row r="1331" spans="3:8">
      <c r="C1331"/>
      <c r="D1331"/>
      <c r="H1331" s="2" t="e">
        <f>IF(#REF!&lt;=#REF!,"baja","")</f>
        <v>#REF!</v>
      </c>
    </row>
    <row r="1332" spans="3:8">
      <c r="C1332"/>
      <c r="D1332"/>
      <c r="H1332" s="2" t="e">
        <f>IF(#REF!&lt;=#REF!,"baja","")</f>
        <v>#REF!</v>
      </c>
    </row>
    <row r="1333" spans="3:8">
      <c r="C1333"/>
      <c r="D1333"/>
      <c r="H1333" s="2" t="e">
        <f>IF(#REF!&lt;=#REF!,"baja","")</f>
        <v>#REF!</v>
      </c>
    </row>
    <row r="1334" spans="3:8">
      <c r="C1334"/>
      <c r="D1334"/>
      <c r="H1334" s="2" t="e">
        <f>IF(#REF!&lt;=#REF!,"baja","")</f>
        <v>#REF!</v>
      </c>
    </row>
    <row r="1335" spans="3:8">
      <c r="C1335"/>
      <c r="D1335"/>
      <c r="H1335" s="2" t="e">
        <f>IF(#REF!&lt;=#REF!,"baja","")</f>
        <v>#REF!</v>
      </c>
    </row>
    <row r="1336" spans="3:8">
      <c r="C1336"/>
      <c r="D1336"/>
      <c r="H1336" s="2" t="e">
        <f>IF(#REF!&lt;=#REF!,"baja","")</f>
        <v>#REF!</v>
      </c>
    </row>
    <row r="1337" spans="3:8">
      <c r="C1337"/>
      <c r="D1337"/>
      <c r="H1337" s="2" t="e">
        <f>IF(#REF!&lt;=#REF!,"baja","")</f>
        <v>#REF!</v>
      </c>
    </row>
    <row r="1338" spans="3:8">
      <c r="C1338"/>
      <c r="D1338"/>
      <c r="H1338" s="2" t="e">
        <f>IF(#REF!&lt;=#REF!,"baja","")</f>
        <v>#REF!</v>
      </c>
    </row>
    <row r="1339" spans="3:8">
      <c r="C1339"/>
      <c r="D1339"/>
      <c r="H1339" s="2" t="e">
        <f>IF(#REF!&lt;=#REF!,"baja","")</f>
        <v>#REF!</v>
      </c>
    </row>
    <row r="1340" spans="3:8">
      <c r="C1340"/>
      <c r="D1340"/>
      <c r="H1340" s="2" t="e">
        <f>IF(#REF!&lt;=#REF!,"baja","")</f>
        <v>#REF!</v>
      </c>
    </row>
    <row r="1341" spans="3:8">
      <c r="C1341"/>
      <c r="D1341"/>
      <c r="H1341" s="2" t="e">
        <f>IF(#REF!&lt;=#REF!,"baja","")</f>
        <v>#REF!</v>
      </c>
    </row>
    <row r="1342" spans="3:8">
      <c r="C1342"/>
      <c r="D1342"/>
      <c r="H1342" s="2" t="e">
        <f>IF(#REF!&lt;=#REF!,"baja","")</f>
        <v>#REF!</v>
      </c>
    </row>
    <row r="1343" spans="3:8">
      <c r="C1343"/>
      <c r="D1343"/>
      <c r="H1343" s="2" t="e">
        <f>IF(#REF!&lt;=#REF!,"baja","")</f>
        <v>#REF!</v>
      </c>
    </row>
    <row r="1344" spans="3:8">
      <c r="C1344"/>
      <c r="D1344"/>
      <c r="H1344" s="2" t="e">
        <f>IF(#REF!&lt;=#REF!,"baja","")</f>
        <v>#REF!</v>
      </c>
    </row>
    <row r="1345" spans="3:8">
      <c r="C1345"/>
      <c r="D1345"/>
      <c r="H1345" s="2" t="e">
        <f>IF(#REF!&lt;=#REF!,"baja","")</f>
        <v>#REF!</v>
      </c>
    </row>
    <row r="1346" spans="3:8">
      <c r="C1346"/>
      <c r="D1346"/>
      <c r="H1346" s="2" t="e">
        <f>IF(#REF!&lt;=#REF!,"baja","")</f>
        <v>#REF!</v>
      </c>
    </row>
    <row r="1347" spans="3:8">
      <c r="C1347"/>
      <c r="D1347"/>
      <c r="H1347" s="2" t="e">
        <f>IF(#REF!&lt;=#REF!,"baja","")</f>
        <v>#REF!</v>
      </c>
    </row>
    <row r="1348" spans="3:8">
      <c r="C1348"/>
      <c r="D1348"/>
      <c r="H1348" s="2" t="e">
        <f>IF(#REF!&lt;=#REF!,"baja","")</f>
        <v>#REF!</v>
      </c>
    </row>
    <row r="1349" spans="3:8">
      <c r="C1349"/>
      <c r="D1349"/>
      <c r="H1349" s="2" t="e">
        <f>IF(#REF!&lt;=#REF!,"baja","")</f>
        <v>#REF!</v>
      </c>
    </row>
    <row r="1350" spans="3:8">
      <c r="C1350"/>
      <c r="D1350"/>
      <c r="H1350" s="2" t="e">
        <f>IF(#REF!&lt;=#REF!,"baja","")</f>
        <v>#REF!</v>
      </c>
    </row>
    <row r="1351" spans="3:8">
      <c r="C1351"/>
      <c r="D1351"/>
      <c r="H1351" s="2" t="e">
        <f>IF(#REF!&lt;=#REF!,"baja","")</f>
        <v>#REF!</v>
      </c>
    </row>
    <row r="1352" spans="3:8">
      <c r="C1352"/>
      <c r="D1352"/>
      <c r="H1352" s="2" t="e">
        <f>IF(#REF!&lt;=#REF!,"baja","")</f>
        <v>#REF!</v>
      </c>
    </row>
    <row r="1353" spans="3:8">
      <c r="C1353"/>
      <c r="D1353"/>
      <c r="H1353" s="2" t="e">
        <f>IF(#REF!&lt;=#REF!,"baja","")</f>
        <v>#REF!</v>
      </c>
    </row>
    <row r="1354" spans="3:8">
      <c r="C1354"/>
      <c r="D1354"/>
      <c r="H1354" s="2" t="e">
        <f>IF(#REF!&lt;=#REF!,"baja","")</f>
        <v>#REF!</v>
      </c>
    </row>
    <row r="1355" spans="3:8">
      <c r="C1355"/>
      <c r="D1355"/>
      <c r="H1355" s="2" t="e">
        <f>IF(#REF!&lt;=#REF!,"baja","")</f>
        <v>#REF!</v>
      </c>
    </row>
    <row r="1356" spans="3:8">
      <c r="C1356"/>
      <c r="D1356"/>
      <c r="H1356" s="2" t="e">
        <f>IF(#REF!&lt;=#REF!,"baja","")</f>
        <v>#REF!</v>
      </c>
    </row>
    <row r="1357" spans="3:8">
      <c r="C1357"/>
      <c r="D1357"/>
      <c r="H1357" s="2" t="e">
        <f>IF(#REF!&lt;=#REF!,"baja","")</f>
        <v>#REF!</v>
      </c>
    </row>
    <row r="1407" spans="3:8">
      <c r="C1407"/>
      <c r="D1407"/>
      <c r="H1407" s="44"/>
    </row>
    <row r="1463" spans="3:8">
      <c r="C1463"/>
      <c r="D1463"/>
      <c r="H1463" s="44"/>
    </row>
    <row r="1548" spans="3:8">
      <c r="C1548"/>
      <c r="D1548"/>
      <c r="H1548" s="43"/>
    </row>
    <row r="1549" spans="3:8">
      <c r="C1549"/>
      <c r="D1549"/>
      <c r="H1549" s="43"/>
    </row>
    <row r="1550" spans="3:8">
      <c r="C1550"/>
      <c r="D1550"/>
      <c r="H1550" s="43"/>
    </row>
    <row r="1551" spans="3:8">
      <c r="C1551"/>
      <c r="D1551"/>
      <c r="H1551" s="43"/>
    </row>
    <row r="1552" spans="3:8">
      <c r="C1552"/>
      <c r="D1552"/>
      <c r="H1552" s="43"/>
    </row>
    <row r="1553" spans="3:8">
      <c r="C1553"/>
      <c r="D1553"/>
      <c r="H1553" s="43"/>
    </row>
    <row r="1554" spans="3:8">
      <c r="C1554"/>
      <c r="D1554"/>
      <c r="H1554" s="43"/>
    </row>
    <row r="1555" spans="3:8">
      <c r="C1555"/>
      <c r="D1555"/>
      <c r="H1555" s="43"/>
    </row>
    <row r="1556" spans="3:8">
      <c r="C1556"/>
      <c r="D1556"/>
      <c r="H1556" s="43"/>
    </row>
    <row r="1557" spans="3:8">
      <c r="C1557"/>
      <c r="D1557"/>
      <c r="H1557" s="43"/>
    </row>
    <row r="1558" spans="3:8">
      <c r="C1558"/>
      <c r="D1558"/>
      <c r="H1558" s="43"/>
    </row>
    <row r="1559" spans="3:8">
      <c r="C1559"/>
      <c r="D1559"/>
      <c r="H1559" s="43"/>
    </row>
    <row r="1560" spans="3:8">
      <c r="C1560"/>
      <c r="D1560"/>
      <c r="H1560" s="43"/>
    </row>
    <row r="1561" spans="3:8">
      <c r="C1561"/>
      <c r="D1561"/>
      <c r="H1561" s="43"/>
    </row>
    <row r="1562" spans="3:8">
      <c r="C1562"/>
      <c r="D1562"/>
      <c r="H1562" s="43"/>
    </row>
    <row r="1563" spans="3:8">
      <c r="C1563"/>
      <c r="D1563"/>
      <c r="H1563" s="43"/>
    </row>
    <row r="1564" spans="3:8">
      <c r="C1564"/>
      <c r="D1564"/>
      <c r="H1564" s="43"/>
    </row>
    <row r="1565" spans="3:8">
      <c r="C1565"/>
      <c r="D1565"/>
      <c r="H1565" s="43"/>
    </row>
    <row r="1566" spans="3:8">
      <c r="C1566"/>
      <c r="D1566"/>
      <c r="H1566" s="43"/>
    </row>
    <row r="1567" spans="3:8">
      <c r="C1567"/>
      <c r="D1567"/>
      <c r="H1567" s="43"/>
    </row>
  </sheetData>
  <mergeCells count="9">
    <mergeCell ref="F9:F11"/>
    <mergeCell ref="G9:G11"/>
    <mergeCell ref="H9:H11"/>
    <mergeCell ref="A6:C6"/>
    <mergeCell ref="A7:C7"/>
    <mergeCell ref="A8:C8"/>
    <mergeCell ref="C9:C11"/>
    <mergeCell ref="D9:D11"/>
    <mergeCell ref="E9:E11"/>
  </mergeCells>
  <printOptions horizontalCentered="1"/>
  <pageMargins left="0.39370078740157483" right="0.39370078740157483" top="0.74803149606299213" bottom="0.74803149606299213" header="0.31496062992125984" footer="0.31496062992125984"/>
  <pageSetup scale="70" orientation="portrait" r:id="rId1"/>
  <rowBreaks count="19" manualBreakCount="19">
    <brk id="50" max="2" man="1"/>
    <brk id="72" max="2" man="1"/>
    <brk id="101" max="2" man="1"/>
    <brk id="163" max="2" man="1"/>
    <brk id="223" max="2" man="1"/>
    <brk id="288" max="2" man="1"/>
    <brk id="310" max="2" man="1"/>
    <brk id="359" max="2" man="1"/>
    <brk id="386" max="2" man="1"/>
    <brk id="427" max="2" man="1"/>
    <brk id="469" max="2" man="1"/>
    <brk id="533" max="2" man="1"/>
    <brk id="574" max="2" man="1"/>
    <brk id="594" max="2" man="1"/>
    <brk id="647" max="2" man="1"/>
    <brk id="673" max="2" man="1"/>
    <brk id="711" max="2" man="1"/>
    <brk id="736" max="2" man="1"/>
    <brk id="761" max="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RESOLUCION</vt:lpstr>
      <vt:lpstr>RESOLUCION!Área_de_impresión</vt:lpstr>
      <vt:lpstr>RESOLUCION!Títulos_a_imprimir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Silva</dc:creator>
  <cp:lastModifiedBy>Silvio</cp:lastModifiedBy>
  <cp:lastPrinted>2017-04-08T03:40:44Z</cp:lastPrinted>
  <dcterms:created xsi:type="dcterms:W3CDTF">2017-04-07T20:44:54Z</dcterms:created>
  <dcterms:modified xsi:type="dcterms:W3CDTF">2017-04-08T03:58:32Z</dcterms:modified>
</cp:coreProperties>
</file>